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常用\決　算\H28\90　財政状況資料集\13　県提出用\"/>
    </mc:Choice>
  </mc:AlternateContent>
  <bookViews>
    <workbookView xWindow="-15" yWindow="-15" windowWidth="10245" windowHeight="86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BE38" i="9"/>
  <c r="AM38" i="9"/>
  <c r="U38" i="9"/>
  <c r="C38" i="9"/>
  <c r="BE37" i="9"/>
  <c r="AM37" i="9"/>
  <c r="U37" i="9"/>
  <c r="C37" i="9"/>
  <c r="BE36" i="9"/>
  <c r="AM36" i="9"/>
  <c r="C36"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W34" i="9" s="1"/>
  <c r="BW35" i="9" s="1"/>
  <c r="BW36" i="9" s="1"/>
  <c r="BW37" i="9" s="1"/>
  <c r="BW38" i="9" s="1"/>
  <c r="BW39" i="9" s="1"/>
  <c r="BE34" i="9"/>
  <c r="BE35" i="9" s="1"/>
  <c r="CO34" i="9" l="1"/>
  <c r="CO35" i="9" s="1"/>
  <c r="CO36" i="9" s="1"/>
  <c r="CO37" i="9" s="1"/>
  <c r="CO38" i="9" s="1"/>
</calcChain>
</file>

<file path=xl/sharedStrings.xml><?xml version="1.0" encoding="utf-8"?>
<sst xmlns="http://schemas.openxmlformats.org/spreadsheetml/2006/main" count="1053" uniqueCount="578">
  <si>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</si>
  <si>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</si>
  <si>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</si>
  <si>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</si>
  <si>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</si>
  <si>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</si>
  <si>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</si>
  <si>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</si>
  <si>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</si>
  <si>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</si>
  <si>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</si>
  <si>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</si>
  <si>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</si>
  <si>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</si>
  <si>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</si>
  <si>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</si>
  <si>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</si>
  <si>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</si>
  <si>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</si>
  <si>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</si>
  <si>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</si>
  <si>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</si>
  <si>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</si>
  <si>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</si>
  <si>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</si>
  <si>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</si>
  <si>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</si>
  <si>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</si>
  <si>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</si>
  <si>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</si>
  <si>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</si>
  <si>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</si>
  <si>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</si>
  <si>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</si>
  <si>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</si>
  <si>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</si>
  <si>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</si>
  <si>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</si>
  <si>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</si>
  <si>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</si>
  <si>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</si>
  <si>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</si>
  <si>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</si>
  <si>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</si>
  <si>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</si>
  <si>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</si>
  <si>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</si>
  <si>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</si>
  <si>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</si>
  <si>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</si>
  <si>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</si>
  <si>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</si>
  <si>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</si>
  <si>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</si>
  <si>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</si>
  <si>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</si>
  <si>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</si>
  <si>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</si>
  <si>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</si>
  <si>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</si>
  <si>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</si>
  <si>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</si>
  <si>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</si>
  <si>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</si>
  <si>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</si>
  <si>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</si>
  <si>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</si>
  <si>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</si>
  <si>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</si>
  <si>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</si>
  <si>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</si>
  <si>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</si>
  <si>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</si>
  <si>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</si>
  <si>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</si>
  <si>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</si>
  <si>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</si>
  <si>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</si>
  <si>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</si>
  <si>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</si>
  <si>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</si>
  <si>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</si>
  <si>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市川市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</si>
  <si>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</si>
  <si>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</si>
  <si>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</si>
  <si>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</si>
  <si>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</si>
  <si>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</si>
  <si>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</si>
  <si>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</si>
  <si>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</si>
  <si>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</si>
  <si>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</si>
  <si>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</si>
  <si>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</si>
  <si>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</si>
  <si>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</si>
  <si>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</si>
  <si>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</si>
  <si>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</si>
  <si>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</si>
  <si>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</si>
  <si>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</si>
  <si>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</si>
  <si>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</si>
  <si>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</si>
  <si>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</si>
  <si>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</si>
  <si>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</si>
  <si>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</si>
  <si>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</si>
  <si>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</si>
  <si>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</si>
  <si>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</si>
  <si>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</si>
  <si>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</si>
  <si>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</si>
  <si>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</si>
  <si>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</si>
  <si>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</si>
  <si>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</si>
  <si>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</si>
  <si>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</si>
  <si>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</si>
  <si>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</si>
  <si>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</si>
  <si>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</si>
  <si>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</si>
  <si>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</si>
  <si>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</si>
  <si>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</si>
  <si>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</si>
  <si>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</si>
  <si>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</si>
  <si>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</si>
  <si>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</si>
  <si>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</si>
  <si>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</si>
  <si>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</si>
  <si>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</si>
  <si>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</si>
  <si>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</si>
  <si>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</si>
  <si>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</si>
  <si>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</si>
  <si>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</si>
  <si>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</si>
  <si>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</si>
  <si>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</si>
  <si>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</si>
  <si>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</si>
  <si>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</si>
  <si>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</si>
  <si>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</si>
  <si>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</si>
  <si>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</si>
  <si>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</si>
  <si>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</si>
  <si>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</si>
  <si>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</si>
  <si>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</si>
  <si>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</si>
  <si>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</si>
  <si>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</si>
  <si>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</si>
  <si>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</si>
  <si>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</si>
  <si>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</si>
  <si>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</si>
  <si>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</si>
  <si>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</si>
  <si>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</si>
  <si>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</si>
  <si>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</si>
  <si>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</si>
  <si>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</si>
  <si>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</si>
  <si>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</si>
  <si>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</si>
  <si>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</si>
  <si>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</si>
  <si>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</si>
  <si>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</si>
  <si>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</si>
  <si>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</si>
  <si>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</si>
  <si>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</si>
  <si>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</si>
  <si>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</si>
  <si>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</si>
  <si>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</si>
  <si>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</si>
  <si>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</si>
  <si>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</si>
  <si>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</si>
  <si>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</si>
  <si>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千葉県市川市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</si>
  <si>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</si>
  <si>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</si>
  <si>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</si>
  <si>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</si>
  <si>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</si>
  <si>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</si>
  <si>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</si>
  <si>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</si>
  <si>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</si>
  <si>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</si>
  <si>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</si>
  <si>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</si>
  <si>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</si>
  <si>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</si>
  <si>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</si>
  <si>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</si>
  <si>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</si>
  <si>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</si>
  <si>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</si>
  <si>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</si>
  <si>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</si>
  <si>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</si>
  <si>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</si>
  <si>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</si>
  <si>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</si>
  <si>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</si>
  <si>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</si>
  <si>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</si>
  <si>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</si>
  <si>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</si>
  <si>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</si>
  <si>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</si>
  <si>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</si>
  <si>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</si>
  <si>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</si>
  <si>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</si>
  <si>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</si>
  <si>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</si>
  <si>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</si>
  <si>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</si>
  <si>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</si>
  <si>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</si>
  <si>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</si>
  <si>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</si>
  <si>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</si>
  <si>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</si>
  <si>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</si>
  <si>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</si>
  <si>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</si>
  <si>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</si>
  <si>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</si>
  <si>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</si>
  <si>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</si>
  <si>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</si>
  <si>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</si>
  <si>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</si>
  <si>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</si>
  <si>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</si>
  <si>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</si>
  <si>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</si>
  <si>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</si>
  <si>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</si>
  <si>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</si>
  <si>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</si>
  <si>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</si>
  <si>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</si>
  <si>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</si>
  <si>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</si>
  <si>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</si>
  <si>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</si>
  <si>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</si>
  <si>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</si>
  <si>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</si>
  <si>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</si>
  <si>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</si>
  <si>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</si>
  <si>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</si>
  <si>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</si>
  <si>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</si>
  <si>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</si>
  <si>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</si>
  <si>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</si>
  <si>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</si>
  <si>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</si>
  <si>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</si>
  <si>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</si>
  <si>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</si>
  <si>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</si>
  <si>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</si>
  <si>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</si>
  <si>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</si>
  <si>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</si>
  <si>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</si>
  <si>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</si>
  <si>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</si>
  <si>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</si>
  <si>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</si>
  <si>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</si>
  <si>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</si>
  <si>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</si>
  <si>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</si>
  <si>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</si>
  <si>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</si>
  <si>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</si>
  <si>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</si>
  <si>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</si>
  <si>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</si>
  <si>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</si>
  <si>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</si>
  <si>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</si>
  <si>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</si>
  <si>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</si>
  <si>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</si>
  <si>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</si>
  <si>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</si>
  <si>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</si>
  <si>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</si>
  <si>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</si>
  <si>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</si>
  <si>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</si>
  <si>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</si>
  <si>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</si>
  <si>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</si>
  <si>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</si>
  <si>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</si>
  <si>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</si>
  <si>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</si>
  <si>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</si>
  <si>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</si>
  <si>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</si>
  <si>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</si>
  <si>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</si>
  <si>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</si>
  <si>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</si>
  <si>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</si>
  <si>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</si>
  <si>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</si>
  <si>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</si>
  <si>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</si>
  <si>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</si>
  <si>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</si>
  <si>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</si>
  <si>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</si>
  <si>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</si>
  <si>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</si>
  <si>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</si>
  <si>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</si>
  <si>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</si>
  <si>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</si>
  <si>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千葉県市川市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</si>
  <si>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</si>
  <si>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</si>
  <si>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</si>
  <si>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</si>
  <si>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</si>
  <si>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</si>
  <si>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</si>
  <si>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</si>
  <si>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</si>
  <si>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</si>
  <si>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</si>
  <si>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</si>
  <si>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</si>
  <si>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</si>
  <si>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</si>
  <si>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</si>
  <si>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</si>
  <si>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</si>
  <si>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</si>
  <si>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</si>
  <si>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</si>
  <si>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</si>
  <si>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</si>
  <si>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</si>
  <si>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</si>
  <si>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</si>
  <si>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</si>
  <si>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</si>
  <si>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</si>
  <si>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</si>
  <si>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</si>
  <si>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</si>
  <si>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</si>
  <si>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</si>
  <si>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</si>
  <si>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</si>
  <si>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</si>
  <si>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</si>
  <si>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地方卸売市場事業特別会計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</si>
  <si>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</si>
  <si>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</si>
  <si>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</si>
  <si>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</si>
  <si>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</si>
  <si>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</si>
  <si>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</si>
  <si>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</si>
  <si>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</si>
  <si>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</si>
  <si>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</si>
  <si>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</si>
  <si>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</si>
  <si>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</si>
  <si>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</si>
  <si>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</si>
  <si>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</si>
  <si>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</si>
  <si>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</si>
  <si>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</si>
  <si>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</si>
  <si>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</si>
  <si>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</si>
  <si>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</si>
  <si>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</si>
  <si>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</si>
  <si>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</si>
  <si>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</si>
  <si>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</si>
  <si>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</si>
  <si>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</si>
  <si>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</si>
  <si>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</si>
  <si>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</si>
  <si>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</si>
  <si>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</si>
  <si>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</si>
  <si>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</si>
  <si>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</si>
  <si>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</si>
  <si>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</si>
  <si>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</si>
  <si>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</si>
  <si>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</si>
  <si>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</si>
  <si>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</si>
  <si>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</si>
  <si>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</si>
  <si>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</si>
  <si>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</si>
  <si>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</si>
  <si>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</si>
  <si>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</si>
  <si>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</si>
  <si>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</si>
  <si>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</si>
  <si>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</si>
  <si>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</si>
  <si>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</si>
  <si>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</si>
  <si>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</si>
  <si>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</si>
  <si>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</si>
  <si>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</si>
  <si>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</si>
  <si>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</si>
  <si>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</si>
  <si>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</si>
  <si>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</si>
  <si>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</si>
  <si>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</si>
  <si>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</si>
  <si>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</si>
  <si>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</si>
  <si>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</si>
  <si>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</si>
  <si>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</si>
  <si>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</si>
  <si>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</si>
  <si>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</si>
  <si>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</si>
  <si>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</si>
  <si>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</si>
  <si>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</si>
  <si>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</si>
  <si>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</si>
  <si>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</si>
  <si>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</si>
  <si>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</si>
  <si>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</si>
  <si>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</si>
  <si>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</si>
  <si>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</si>
  <si>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</si>
  <si>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</si>
  <si>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</si>
  <si>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</si>
  <si>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</si>
  <si>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</si>
  <si>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</si>
  <si>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</si>
  <si>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</si>
  <si>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</si>
  <si>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</si>
  <si>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</si>
  <si>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</si>
  <si>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</si>
  <si>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</si>
  <si>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</si>
  <si>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</si>
  <si>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</si>
  <si>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</si>
  <si>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</si>
  <si>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</si>
  <si>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</si>
  <si>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</si>
  <si>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</si>
  <si>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</si>
  <si>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</si>
  <si>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</si>
  <si>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</si>
  <si>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</si>
  <si>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</si>
  <si>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</si>
  <si>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</si>
  <si>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</si>
  <si>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</si>
  <si>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</si>
  <si>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</si>
  <si>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</si>
  <si>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</si>
  <si>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</si>
  <si>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</si>
  <si>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</si>
  <si>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</si>
  <si>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</si>
  <si>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</si>
  <si>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</si>
  <si>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</si>
  <si>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</si>
  <si>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</si>
  <si>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</si>
  <si>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</si>
  <si>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</si>
  <si>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</si>
  <si>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</si>
  <si>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</si>
  <si>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</si>
  <si>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2.19</t>
  </si>
  <si>
    <t>▲ 1.07</t>
  </si>
  <si>
    <t>一般会計</t>
  </si>
  <si>
    <t>病院事業会計</t>
  </si>
  <si>
    <t>国民健康保険特別会計</t>
  </si>
  <si>
    <t>介護保険特別会計</t>
  </si>
  <si>
    <t>下水道事業特別会計</t>
  </si>
  <si>
    <t>地方卸売市場事業特別会計</t>
  </si>
  <si>
    <t>後期高齢者医療特別会計</t>
  </si>
  <si>
    <t>その他会計（赤字）</t>
  </si>
  <si>
    <t>その他会計（黒字）</t>
  </si>
  <si>
    <t>市川市清掃公社</t>
    <rPh sb="0" eb="3">
      <t>イチカワシ</t>
    </rPh>
    <rPh sb="3" eb="5">
      <t>セイソウ</t>
    </rPh>
    <rPh sb="5" eb="7">
      <t>コウシャ</t>
    </rPh>
    <phoneticPr fontId="2"/>
  </si>
  <si>
    <t>市川市花と緑のまちづくり財団</t>
    <rPh sb="0" eb="3">
      <t>イチカワシ</t>
    </rPh>
    <rPh sb="3" eb="4">
      <t>ハナ</t>
    </rPh>
    <rPh sb="5" eb="6">
      <t>ミドリ</t>
    </rPh>
    <rPh sb="12" eb="14">
      <t>ザイダン</t>
    </rPh>
    <phoneticPr fontId="2"/>
  </si>
  <si>
    <t>市川市文化振興財団</t>
    <rPh sb="0" eb="3">
      <t>イチカワシ</t>
    </rPh>
    <rPh sb="3" eb="5">
      <t>ブンカ</t>
    </rPh>
    <rPh sb="5" eb="7">
      <t>シンコウ</t>
    </rPh>
    <rPh sb="7" eb="9">
      <t>ザイダン</t>
    </rPh>
    <phoneticPr fontId="2"/>
  </si>
  <si>
    <t>本八幡ビル</t>
    <rPh sb="0" eb="1">
      <t>モト</t>
    </rPh>
    <rPh sb="1" eb="3">
      <t>ヤワタ</t>
    </rPh>
    <phoneticPr fontId="2"/>
  </si>
  <si>
    <t>市川市土地開発公社</t>
    <rPh sb="0" eb="3">
      <t>イチカワシ</t>
    </rPh>
    <rPh sb="3" eb="5">
      <t>トチ</t>
    </rPh>
    <rPh sb="5" eb="7">
      <t>カイハツ</t>
    </rPh>
    <rPh sb="7" eb="9">
      <t>コウシャ</t>
    </rPh>
    <phoneticPr fontId="2"/>
  </si>
  <si>
    <t>-</t>
    <phoneticPr fontId="2"/>
  </si>
  <si>
    <t>-</t>
    <phoneticPr fontId="2"/>
  </si>
  <si>
    <t>-</t>
    <phoneticPr fontId="2"/>
  </si>
  <si>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</si>
  <si>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</si>
  <si>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</si>
  <si>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</si>
  <si>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</si>
  <si>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</si>
  <si>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</si>
  <si>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</si>
  <si>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</si>
  <si>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</si>
  <si>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</si>
  <si>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</si>
  <si>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</si>
  <si>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</si>
  <si>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</si>
  <si>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</si>
  <si>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</si>
  <si>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</si>
  <si>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</si>
  <si>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</si>
  <si>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</si>
  <si>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</si>
  <si>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臨時財政対策債を発行可能額満額まで借り入れてこなかった結果、将来負担比率は類似団体を大きく下回っている。一方で、有形固定資産減価償却率は類似団体よりも上回っていることから、今後は、市川市公共施設等総合管理計画に基づき、老朽化対策に取り組んでいく。</t>
    <phoneticPr fontId="2"/>
  </si>
  <si>
    <t>将来負担比率及び実質公債費比率は前年度と同率となり、良好な水準で推移している。今後は、新庁舎建設やクリーンセンターの建替があるものの、債務償還費用が過度に財政を圧迫することのない範囲に収まるよう、財政運営を行っていく。</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</si>
</sst>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39951</c:v>
                </c:pt>
                <c:pt idx="4">
                  <c:v>39893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41963</c:v>
                </c:pt>
                <c:pt idx="1">
                  <c:v>25026</c:v>
                </c:pt>
                <c:pt idx="2">
                  <c:v>20290</c:v>
                </c:pt>
                <c:pt idx="3">
                  <c:v>24929</c:v>
                </c:pt>
                <c:pt idx="4">
                  <c:v>25864</c:v>
                </c:pt>
              </c:numCache>
            </c:numRef>
          </c:val>
          <c:smooth val="0"/>
        </c:ser>
        <c:dLbls>
          <c:showLegendKey val="0"/>
          <c:showVal val="0"/>
          <c:showCatName val="0"/>
          <c:showSerName val="0"/>
          <c:showPercent val="0"/>
          <c:showBubbleSize val="0"/>
        </c:dLbls>
        <c:marker val="1"/>
        <c:smooth val="0"/>
        <c:axId val="369281136"/>
        <c:axId val="369287016"/>
      </c:lineChart>
      <c:catAx>
        <c:axId val="369281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9287016"/>
        <c:crosses val="autoZero"/>
        <c:auto val="1"/>
        <c:lblAlgn val="ctr"/>
        <c:lblOffset val="100"/>
        <c:tickLblSkip val="1"/>
        <c:tickMarkSkip val="1"/>
        <c:noMultiLvlLbl val="0"/>
      </c:catAx>
      <c:valAx>
        <c:axId val="369287016"/>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9281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2.1</c:v>
                </c:pt>
                <c:pt idx="1">
                  <c:v>4.1900000000000004</c:v>
                </c:pt>
                <c:pt idx="2">
                  <c:v>4.92</c:v>
                </c:pt>
                <c:pt idx="3">
                  <c:v>5.88</c:v>
                </c:pt>
                <c:pt idx="4">
                  <c:v>4.57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10.73</c:v>
                </c:pt>
                <c:pt idx="1">
                  <c:v>11.63</c:v>
                </c:pt>
                <c:pt idx="2">
                  <c:v>13.72</c:v>
                </c:pt>
                <c:pt idx="3">
                  <c:v>15.71</c:v>
                </c:pt>
                <c:pt idx="4">
                  <c:v>18.23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69283096"/>
        <c:axId val="369285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-2.19</c:v>
                </c:pt>
                <c:pt idx="1">
                  <c:v>2.14</c:v>
                </c:pt>
                <c:pt idx="2">
                  <c:v>0.76</c:v>
                </c:pt>
                <c:pt idx="3">
                  <c:v>1.1399999999999999</c:v>
                </c:pt>
                <c:pt idx="4">
                  <c:v>-1.07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69283096"/>
        <c:axId val="369285448"/>
      </c:lineChart>
      <c:catAx>
        <c:axId val="369283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9285448"/>
        <c:crosses val="autoZero"/>
        <c:auto val="1"/>
        <c:lblAlgn val="ctr"/>
        <c:lblOffset val="100"/>
        <c:tickLblSkip val="1"/>
        <c:tickMarkSkip val="1"/>
        <c:noMultiLvlLbl val="0"/>
      </c:catAx>
      <c:valAx>
        <c:axId val="369285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283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0.02</c:v>
                </c:pt>
                <c:pt idx="4">
                  <c:v>#N/A</c:v>
                </c:pt>
                <c:pt idx="5">
                  <c:v>0.02</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地方卸売市場事業特別会計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0.13</c:v>
                </c:pt>
                <c:pt idx="2">
                  <c:v>#N/A</c:v>
                </c:pt>
                <c:pt idx="3">
                  <c:v>0.17</c:v>
                </c:pt>
                <c:pt idx="4">
                  <c:v>#N/A</c:v>
                </c:pt>
                <c:pt idx="5">
                  <c:v>0.22</c:v>
                </c:pt>
                <c:pt idx="6">
                  <c:v>#N/A</c:v>
                </c:pt>
                <c:pt idx="7">
                  <c:v>0.3</c:v>
                </c:pt>
                <c:pt idx="8">
                  <c:v>#N/A</c:v>
                </c:pt>
                <c:pt idx="9">
                  <c:v>0.27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0.09</c:v>
                </c:pt>
                <c:pt idx="2">
                  <c:v>#N/A</c:v>
                </c:pt>
                <c:pt idx="3">
                  <c:v>0.28999999999999998</c:v>
                </c:pt>
                <c:pt idx="4">
                  <c:v>#N/A</c:v>
                </c:pt>
                <c:pt idx="5">
                  <c:v>0.37</c:v>
                </c:pt>
                <c:pt idx="6">
                  <c:v>#N/A</c:v>
                </c:pt>
                <c:pt idx="7">
                  <c:v>0.81</c:v>
                </c:pt>
                <c:pt idx="8">
                  <c:v>#N/A</c:v>
                </c:pt>
                <c:pt idx="9">
                  <c:v>0.53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1.31</c:v>
                </c:pt>
                <c:pt idx="2">
                  <c:v>#N/A</c:v>
                </c:pt>
                <c:pt idx="3">
                  <c:v>1.68</c:v>
                </c:pt>
                <c:pt idx="4">
                  <c:v>#N/A</c:v>
                </c:pt>
                <c:pt idx="5">
                  <c:v>1.73</c:v>
                </c:pt>
                <c:pt idx="6">
                  <c:v>#N/A</c:v>
                </c:pt>
                <c:pt idx="7">
                  <c:v>0.9</c:v>
                </c:pt>
                <c:pt idx="8">
                  <c:v>#N/A</c:v>
                </c:pt>
                <c:pt idx="9">
                  <c:v>0.82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3.06</c:v>
                </c:pt>
                <c:pt idx="2">
                  <c:v>#N/A</c:v>
                </c:pt>
                <c:pt idx="3">
                  <c:v>3.28</c:v>
                </c:pt>
                <c:pt idx="4">
                  <c:v>#N/A</c:v>
                </c:pt>
                <c:pt idx="5">
                  <c:v>3.34</c:v>
                </c:pt>
                <c:pt idx="6">
                  <c:v>#N/A</c:v>
                </c:pt>
                <c:pt idx="7">
                  <c:v>3.05</c:v>
                </c:pt>
                <c:pt idx="8">
                  <c:v>#N/A</c:v>
                </c:pt>
                <c:pt idx="9">
                  <c:v>2.66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2.09</c:v>
                </c:pt>
                <c:pt idx="2">
                  <c:v>#N/A</c:v>
                </c:pt>
                <c:pt idx="3">
                  <c:v>4.1900000000000004</c:v>
                </c:pt>
                <c:pt idx="4">
                  <c:v>#N/A</c:v>
                </c:pt>
                <c:pt idx="5">
                  <c:v>4.91</c:v>
                </c:pt>
                <c:pt idx="6">
                  <c:v>#N/A</c:v>
                </c:pt>
                <c:pt idx="7">
                  <c:v>5.87</c:v>
                </c:pt>
                <c:pt idx="8">
                  <c:v>#N/A</c:v>
                </c:pt>
                <c:pt idx="9">
                  <c:v>4.5599999999999996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69287408"/>
        <c:axId val="369286624"/>
      </c:barChart>
      <c:catAx>
        <c:axId val="36928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9286624"/>
        <c:crosses val="autoZero"/>
        <c:auto val="1"/>
        <c:lblAlgn val="ctr"/>
        <c:lblOffset val="100"/>
        <c:tickLblSkip val="1"/>
        <c:tickMarkSkip val="1"/>
        <c:noMultiLvlLbl val="0"/>
      </c:catAx>
      <c:valAx>
        <c:axId val="369286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287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11311</c:v>
                </c:pt>
                <c:pt idx="5">
                  <c:v>11347</c:v>
                </c:pt>
                <c:pt idx="8">
                  <c:v>11855</c:v>
                </c:pt>
                <c:pt idx="11">
                  <c:v>10482</c:v>
                </c:pt>
                <c:pt idx="14">
                  <c:v>10267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2384</c:v>
                </c:pt>
                <c:pt idx="3">
                  <c:v>1692</c:v>
                </c:pt>
                <c:pt idx="6">
                  <c:v>1469</c:v>
                </c:pt>
                <c:pt idx="9">
                  <c:v>1880</c:v>
                </c:pt>
                <c:pt idx="12">
                  <c:v>1941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1467</c:v>
                </c:pt>
                <c:pt idx="3">
                  <c:v>1411</c:v>
                </c:pt>
                <c:pt idx="6">
                  <c:v>1412</c:v>
                </c:pt>
                <c:pt idx="9">
                  <c:v>1483</c:v>
                </c:pt>
                <c:pt idx="12">
                  <c:v>1302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83</c:v>
                </c:pt>
                <c:pt idx="3">
                  <c:v>83</c:v>
                </c:pt>
                <c:pt idx="6">
                  <c:v>67</c:v>
                </c:pt>
                <c:pt idx="9">
                  <c:v>50</c:v>
                </c:pt>
                <c:pt idx="12">
                  <c:v>33</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8934</c:v>
                </c:pt>
                <c:pt idx="3">
                  <c:v>8784</c:v>
                </c:pt>
                <c:pt idx="6">
                  <c:v>8384</c:v>
                </c:pt>
                <c:pt idx="9">
                  <c:v>7090</c:v>
                </c:pt>
                <c:pt idx="12">
                  <c:v>7575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69287800"/>
        <c:axId val="369281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1557</c:v>
                </c:pt>
                <c:pt idx="2">
                  <c:v>#N/A</c:v>
                </c:pt>
                <c:pt idx="3">
                  <c:v>#N/A</c:v>
                </c:pt>
                <c:pt idx="4">
                  <c:v>623</c:v>
                </c:pt>
                <c:pt idx="5">
                  <c:v>#N/A</c:v>
                </c:pt>
                <c:pt idx="6">
                  <c:v>#N/A</c:v>
                </c:pt>
                <c:pt idx="7">
                  <c:v>-523</c:v>
                </c:pt>
                <c:pt idx="8">
                  <c:v>#N/A</c:v>
                </c:pt>
                <c:pt idx="9">
                  <c:v>#N/A</c:v>
                </c:pt>
                <c:pt idx="10">
                  <c:v>21</c:v>
                </c:pt>
                <c:pt idx="11">
                  <c:v>#N/A</c:v>
                </c:pt>
                <c:pt idx="12">
                  <c:v>#N/A</c:v>
                </c:pt>
                <c:pt idx="13">
                  <c:v>584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69287800"/>
        <c:axId val="369281920"/>
      </c:lineChart>
      <c:catAx>
        <c:axId val="369287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9281920"/>
        <c:crosses val="autoZero"/>
        <c:auto val="1"/>
        <c:lblAlgn val="ctr"/>
        <c:lblOffset val="100"/>
        <c:tickLblSkip val="1"/>
        <c:tickMarkSkip val="1"/>
        <c:noMultiLvlLbl val="0"/>
      </c:catAx>
      <c:valAx>
        <c:axId val="369281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287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73781</c:v>
                </c:pt>
                <c:pt idx="5">
                  <c:v>69641</c:v>
                </c:pt>
                <c:pt idx="8">
                  <c:v>65748</c:v>
                </c:pt>
                <c:pt idx="11">
                  <c:v>63821</c:v>
                </c:pt>
                <c:pt idx="14">
                  <c:v>57959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31232</c:v>
                </c:pt>
                <c:pt idx="5">
                  <c:v>32164</c:v>
                </c:pt>
                <c:pt idx="8">
                  <c:v>33353</c:v>
                </c:pt>
                <c:pt idx="11">
                  <c:v>32926</c:v>
                </c:pt>
                <c:pt idx="14">
                  <c:v>32544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19262</c:v>
                </c:pt>
                <c:pt idx="5">
                  <c:v>19786</c:v>
                </c:pt>
                <c:pt idx="8">
                  <c:v>21906</c:v>
                </c:pt>
                <c:pt idx="11">
                  <c:v>26376</c:v>
                </c:pt>
                <c:pt idx="14">
                  <c:v>30247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22</c:v>
                </c:pt>
                <c:pt idx="3">
                  <c:v>47</c:v>
                </c:pt>
                <c:pt idx="6">
                  <c:v>22</c:v>
                </c:pt>
                <c:pt idx="9">
                  <c:v>10</c:v>
                </c:pt>
                <c:pt idx="12">
                  <c:v>12</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33545</c:v>
                </c:pt>
                <c:pt idx="3">
                  <c:v>32285</c:v>
                </c:pt>
                <c:pt idx="6">
                  <c:v>29460</c:v>
                </c:pt>
                <c:pt idx="9">
                  <c:v>27296</c:v>
                </c:pt>
                <c:pt idx="12">
                  <c:v>25967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13858</c:v>
                </c:pt>
                <c:pt idx="3">
                  <c:v>14032</c:v>
                </c:pt>
                <c:pt idx="6">
                  <c:v>14986</c:v>
                </c:pt>
                <c:pt idx="9">
                  <c:v>15898</c:v>
                </c:pt>
                <c:pt idx="12">
                  <c:v>15507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10289</c:v>
                </c:pt>
                <c:pt idx="3">
                  <c:v>9987</c:v>
                </c:pt>
                <c:pt idx="6">
                  <c:v>8655</c:v>
                </c:pt>
                <c:pt idx="9">
                  <c:v>7304</c:v>
                </c:pt>
                <c:pt idx="12">
                  <c:v>5974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68690</c:v>
                </c:pt>
                <c:pt idx="3">
                  <c:v>65530</c:v>
                </c:pt>
                <c:pt idx="6">
                  <c:v>61961</c:v>
                </c:pt>
                <c:pt idx="9">
                  <c:v>60294</c:v>
                </c:pt>
                <c:pt idx="12">
                  <c:v>60022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07745592"/>
        <c:axId val="507743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2131</c:v>
                </c:pt>
                <c:pt idx="2">
                  <c:v>#N/A</c:v>
                </c:pt>
                <c:pt idx="3">
                  <c:v>#N/A</c:v>
                </c:pt>
                <c:pt idx="4">
                  <c:v>291</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07745592"/>
        <c:axId val="507743632"/>
      </c:lineChart>
      <c:catAx>
        <c:axId val="507745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7743632"/>
        <c:crosses val="autoZero"/>
        <c:auto val="1"/>
        <c:lblAlgn val="ctr"/>
        <c:lblOffset val="100"/>
        <c:tickLblSkip val="1"/>
        <c:tickMarkSkip val="1"/>
        <c:noMultiLvlLbl val="0"/>
      </c:catAx>
      <c:valAx>
        <c:axId val="507743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745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{52B7D48A-D97B-433B-ACE1-F796FCB06BE4}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{912AC2A5-7C35-4696-91C4-7363EBE91730}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{812BD702-27A9-4783-9F4C-515F37F252CC}</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{6AB369EA-6A5C-47DF-BA0F-D9A11F91A074}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{495B50E1-85D6-44E8-9BD6-3C90D4432D4D}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61.8</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{DA3BFFFB-2A2D-4A1A-B1A2-FCB7D323A9C0}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{4EA76A1B-C283-4C59-9F0D-35A87B8EFB5E}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{EC334B0E-4DD1-474A-94C4-8CBC186EFC8B}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{30EAEBE9-EFF5-4DE2-9CC5-C78792AF8B52}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{FBBD203E-ED94-45AE-93E2-ACB584BCC895}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55.3</c:v>
                </c:pt>
              </c:numCache>
            </c:numRef>
          </c:xVal>
          <c:yVal>
            <c:numRef>
              <c:f>公会計指標分析・財政指標組合せ分析表!$K$55:$O$55</c:f>
              <c:numCache>
                <c:formatCode>#,##0.0;"▲ "#,##0.0</c:formatCode>
                <c:ptCount val="5"/>
                <c:pt idx="4">
                  <c:v>16.600000000000001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07747160"/>
        <c:axId val="507744024"/>
      </c:scatterChart>
      <c:valAx>
        <c:axId val="507747160"/>
        <c:scaling>
          <c:orientation val="minMax"/>
          <c:max val="66.399999999999991"/>
          <c:min val="4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7744024"/>
        <c:crosses val="autoZero"/>
        <c:crossBetween val="midCat"/>
      </c:valAx>
      <c:valAx>
        <c:axId val="507744024"/>
        <c:scaling>
          <c:orientation val="minMax"/>
          <c:max val="20"/>
          <c:min val="1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77471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{1D19E7C4-7371-4337-9344-A907CAC0BEA6}</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{32A31BFD-8B93-4688-BCE8-D3F87509B12D}</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{D6946A53-6AEB-41A7-BEB8-287DC9E2DA89}</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{FF40956D-A5E3-4F61-B381-C52EF2BABA9C}</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{CC2E62C8-5109-48A9-9FE6-B993F6382CC6}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2.4</c:v>
                </c:pt>
                <c:pt idx="1">
                  <c:v>1.8</c:v>
                </c:pt>
                <c:pt idx="2">
                  <c:v>0.7</c:v>
                </c:pt>
                <c:pt idx="3">
                  <c:v>0</c:v>
                </c:pt>
                <c:pt idx="4">
                  <c:v>0</c:v>
                </c:pt>
              </c:numCache>
            </c:numRef>
          </c:xVal>
          <c:yVal>
            <c:numRef>
              <c:f>公会計指標分析・財政指標組合せ分析表!$K$73:$O$73</c:f>
              <c:numCache>
                <c:formatCode>#,##0.0;"▲ "#,##0.0</c:formatCode>
                <c:ptCount val="5"/>
                <c:pt idx="0">
                  <c:v>3</c:v>
                </c:pt>
                <c:pt idx="1">
                  <c:v>0.4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{FA8C11C0-8352-4983-95BF-B85C6003F2B6}</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{26388646-8190-44D4-8C5E-72ABB03BB250}</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{465DCAD1-4D14-479B-95CE-8F34E487877C}</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{F660AF07-9D8B-4F78-BA44-FAC983DDFD8E}</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{38F25429-B027-467D-B09A-E3B1B29530AC}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4.8</c:v>
                </c:pt>
                <c:pt idx="4">
                  <c:v>3.6</c:v>
                </c:pt>
              </c:numCache>
            </c:numRef>
          </c:xVal>
          <c:yVal>
            <c:numRef>
              <c:f>公会計指標分析・財政指標組合せ分析表!$K$77:$O$77</c:f>
              <c:numCache>
                <c:formatCode>#,##0.0;"▲ "#,##0.0</c:formatCode>
                <c:ptCount val="5"/>
                <c:pt idx="0">
                  <c:v>42</c:v>
                </c:pt>
                <c:pt idx="1">
                  <c:v>32.6</c:v>
                </c:pt>
                <c:pt idx="2">
                  <c:v>30.5</c:v>
                </c:pt>
                <c:pt idx="3">
                  <c:v>25.4</c:v>
                </c:pt>
                <c:pt idx="4">
                  <c:v>16.600000000000001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07746768"/>
        <c:axId val="507744416"/>
      </c:scatterChart>
      <c:valAx>
        <c:axId val="507746768"/>
        <c:scaling>
          <c:orientation val="minMax"/>
          <c:max val="7.3"/>
          <c:min val="1.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7744416"/>
        <c:crosses val="autoZero"/>
        <c:crossBetween val="midCat"/>
      </c:valAx>
      <c:valAx>
        <c:axId val="507744416"/>
        <c:scaling>
          <c:orientation val="minMax"/>
          <c:max val="49"/>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7746768"/>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元利償還金等は、平成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年度に借入した小中学校の耐震補強にかかる義務教育施設整備事業債の元金償還が開始したことなどにより、</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千万円の増となった。これに伴い、単年度の実質公債費比率は前年度比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％となったが、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ヵ年平均では前年同の</a:t>
          </a:r>
          <a:r>
            <a:rPr kumimoji="1" lang="en-US" altLang="ja-JP" sz="1100">
              <a:solidFill>
                <a:schemeClr val="dk1"/>
              </a:solidFill>
              <a:effectLst/>
              <a:latin typeface="+mn-lt"/>
              <a:ea typeface="+mn-ea"/>
              <a:cs typeface="+mn-cs"/>
            </a:rPr>
            <a:t>0.0</a:t>
          </a:r>
          <a:r>
            <a:rPr kumimoji="1" lang="ja-JP" altLang="ja-JP" sz="1100">
              <a:solidFill>
                <a:schemeClr val="dk1"/>
              </a:solidFill>
              <a:effectLst/>
              <a:latin typeface="+mn-lt"/>
              <a:ea typeface="+mn-ea"/>
              <a:cs typeface="+mn-cs"/>
            </a:rPr>
            <a:t>％となり、依然として良好な水準で推移している。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今後は、新庁舎建設やクリーンセンターの建替があるものの、債務費用が過度に財政を圧迫することのない範囲で、数値の保持を図っていく。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将来負担額は、地方債の償還が進んだことによる一般会計等に係る地方債の現在高の減や、職員退職金支給率の引き下げによる退職手当負担見込額の減等を要因として、</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千万円減少した。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充当可能財源等は、財政調整基金の増等を要因として、</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千万円増加した。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以上により、将来負担比率の分子は</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千万円減少したことから、将来負担比率は前年度と同様、将来負担を充当可能財源で充当しきれる結果となり、引き続き良好な水準を維持している。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今後も財政運営が圧迫されることのないよう、各種債務の的確な把握に努めるともに、充当可能財源等のさらなる確保に努め、実質的な将来負担額の抑制を図っていく。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千葉県市川市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480,744
466,276
57.45
140,569,121
135,575,356
3,807,015
83,307,501
57,979,416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7" name="正方形/長方形 26"/>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9" name="円/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0" name="フローチャート :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5" name="テキスト ボックス 34"/>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6" name="テキスト ボックス 35"/>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7" name="テキスト ボックス 36"/>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8" name="テキスト ボックス 37"/>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[ 61.8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有形固定資産減価償却率は類似団体より高い水準にあるが、当市では、平成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年度に策定した市川市公共施設等総合管理計画に基づき、公共施設の老朽化対策と再編によるスリム化を図っていく。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4" name="テキスト ボックス 53"/>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5" name="直線コネクタ 54"/>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6" name="テキスト ボックス 55"/>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7" name="直線コネクタ 56"/>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8" name="テキスト ボックス 57"/>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9" name="直線コネクタ 58"/>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0" name="テキスト ボックス 59"/>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1" name="直線コネクタ 60"/>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2" name="テキスト ボックス 61"/>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121412</xdr:rowOff>
    </xdr:from>
    <xdr:to>
      <xdr:col>3</xdr:col>
      <xdr:colOff>1170940</xdr:colOff>
      <xdr:row>33</xdr:row>
      <xdr:rowOff>90170</xdr:rowOff>
    </xdr:to>
    <xdr:cxnSp macro="">
      <xdr:nvCxnSpPr>
        <xdr:cNvPr id="66" name="直線コネクタ 65"/>
        <xdr:cNvCxnSpPr/>
      </xdr:nvCxnSpPr>
      <xdr:spPr>
        <a:xfrm flipV="1">
          <a:off x="4760595" y="5531612"/>
          <a:ext cx="1270" cy="997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93997</xdr:rowOff>
    </xdr:from>
    <xdr:ext cx="405111" cy="259045"/>
    <xdr:sp macro="" textlink="">
      <xdr:nvSpPr>
        <xdr:cNvPr id="67"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3</xdr:col>
      <xdr:colOff>1082675</xdr:colOff>
      <xdr:row>33</xdr:row>
      <xdr:rowOff>90170</xdr:rowOff>
    </xdr:from>
    <xdr:to>
      <xdr:col>3</xdr:col>
      <xdr:colOff>1260475</xdr:colOff>
      <xdr:row>33</xdr:row>
      <xdr:rowOff>90170</xdr:rowOff>
    </xdr:to>
    <xdr:cxnSp macro="">
      <xdr:nvCxnSpPr>
        <xdr:cNvPr id="68" name="直線コネクタ 67"/>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68089</xdr:rowOff>
    </xdr:from>
    <xdr:ext cx="405111" cy="259045"/>
    <xdr:sp macro="" textlink="">
      <xdr:nvSpPr>
        <xdr:cNvPr id="69" name="有形固定資産減価償却率最大値テキスト"/>
        <xdr:cNvSpPr txBox="1"/>
      </xdr:nvSpPr>
      <xdr:spPr>
        <a:xfrm>
          <a:off x="4813300" y="5306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3</xdr:col>
      <xdr:colOff>1082675</xdr:colOff>
      <xdr:row>27</xdr:row>
      <xdr:rowOff>121412</xdr:rowOff>
    </xdr:from>
    <xdr:to>
      <xdr:col>3</xdr:col>
      <xdr:colOff>1260475</xdr:colOff>
      <xdr:row>27</xdr:row>
      <xdr:rowOff>121412</xdr:rowOff>
    </xdr:to>
    <xdr:cxnSp macro="">
      <xdr:nvCxnSpPr>
        <xdr:cNvPr id="70" name="直線コネクタ 69"/>
        <xdr:cNvCxnSpPr/>
      </xdr:nvCxnSpPr>
      <xdr:spPr>
        <a:xfrm>
          <a:off x="4673600" y="553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22623</xdr:rowOff>
    </xdr:from>
    <xdr:ext cx="405111" cy="259045"/>
    <xdr:sp macro="" textlink="">
      <xdr:nvSpPr>
        <xdr:cNvPr id="71" name="有形固定資産減価償却率平均値テキスト"/>
        <xdr:cNvSpPr txBox="1"/>
      </xdr:nvSpPr>
      <xdr:spPr>
        <a:xfrm>
          <a:off x="4813300" y="59471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44196</xdr:rowOff>
    </xdr:from>
    <xdr:to>
      <xdr:col>3</xdr:col>
      <xdr:colOff>1222375</xdr:colOff>
      <xdr:row>30</xdr:row>
      <xdr:rowOff>145796</xdr:rowOff>
    </xdr:to>
    <xdr:sp macro="" textlink="">
      <xdr:nvSpPr>
        <xdr:cNvPr id="72" name="フローチャート : 判断 71"/>
        <xdr:cNvSpPr/>
      </xdr:nvSpPr>
      <xdr:spPr>
        <a:xfrm>
          <a:off x="4711700" y="59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160782</xdr:rowOff>
    </xdr:from>
    <xdr:to>
      <xdr:col>3</xdr:col>
      <xdr:colOff>511175</xdr:colOff>
      <xdr:row>31</xdr:row>
      <xdr:rowOff>90932</xdr:rowOff>
    </xdr:to>
    <xdr:sp macro="" textlink="">
      <xdr:nvSpPr>
        <xdr:cNvPr id="73" name="フローチャート : 判断 72"/>
        <xdr:cNvSpPr/>
      </xdr:nvSpPr>
      <xdr:spPr>
        <a:xfrm>
          <a:off x="4000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106426</xdr:rowOff>
    </xdr:from>
    <xdr:to>
      <xdr:col>3</xdr:col>
      <xdr:colOff>1222375</xdr:colOff>
      <xdr:row>29</xdr:row>
      <xdr:rowOff>36576</xdr:rowOff>
    </xdr:to>
    <xdr:sp macro="" textlink="">
      <xdr:nvSpPr>
        <xdr:cNvPr id="79" name="円/楕円 78"/>
        <xdr:cNvSpPr/>
      </xdr:nvSpPr>
      <xdr:spPr>
        <a:xfrm>
          <a:off x="4711700" y="56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129303</xdr:rowOff>
    </xdr:from>
    <xdr:ext cx="405111" cy="259045"/>
    <xdr:sp macro="" textlink="">
      <xdr:nvSpPr>
        <xdr:cNvPr id="80" name="有形固定資産減価償却率該当値テキスト"/>
        <xdr:cNvSpPr txBox="1"/>
      </xdr:nvSpPr>
      <xdr:spPr>
        <a:xfrm>
          <a:off x="4813300" y="5539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oneCellAnchor>
    <xdr:from>
      <xdr:col>3</xdr:col>
      <xdr:colOff>245118</xdr:colOff>
      <xdr:row>29</xdr:row>
      <xdr:rowOff>107459</xdr:rowOff>
    </xdr:from>
    <xdr:ext cx="405111" cy="259045"/>
    <xdr:sp macro="" textlink="">
      <xdr:nvSpPr>
        <xdr:cNvPr id="81" name="n_1aveValue有形固定資産減価償却率"/>
        <xdr:cNvSpPr txBox="1"/>
      </xdr:nvSpPr>
      <xdr:spPr>
        <a:xfrm>
          <a:off x="3836043"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千葉県市川市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480,744
466,276
57.45
140,569,121
135,575,356
3,807,015
83,307,501
57,979,416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22" name="正方形/長方形 2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23" name="正方形/長方形 2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24" name="正方形/長方形 2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25" name="正方形/長方形 2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26" name="正方形/長方形 2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27" name="正方形/長方形 2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28" name="正方形/長方形 2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29" name="正方形/長方形 2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30" name="正方形/長方形 2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31" name="正方形/長方形 3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32" name="正方形/長方形 3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33" name="正方形/長方形 3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34" name="正方形/長方形 3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35" name="正方形/長方形 3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36" name="正方形/長方形 3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37" name="正方形/長方形 3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38" name="正方形/長方形 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39" name="正方形/長方形 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40" name="正方形/長方形 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41" name="正方形/長方形 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42" name="正方形/長方形 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43" name="正方形/長方形 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44" name="正方形/長方形 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45" name="正方形/長方形 4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46" name="正方形/長方形 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47" name="正方形/長方形 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48" name="正方形/長方形 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49" name="正方形/長方形 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50" name="正方形/長方形 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51" name="正方形/長方形 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52" name="正方形/長方形 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152,635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53" name="正方形/長方形 5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54" name="正方形/長方形 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55" name="正方形/長方形 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56" name="正方形/長方形 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57" name="正方形/長方形 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58" name="正方形/長方形 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59" name="正方形/長方形 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60" name="正方形/長方形 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61" name="正方形/長方形 6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62" name="正方形/長方形 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63" name="正方形/長方形 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64" name="正方形/長方形 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65" name="正方形/長方形 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66" name="正方形/長方形 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67" name="正方形/長方形 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68" name="正方形/長方形 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69" name="正方形/長方形 6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70" name="正方形/長方形 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71" name="正方形/長方形 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72" name="正方形/長方形 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73" name="正方形/長方形 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74" name="正方形/長方形 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75" name="正方形/長方形 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76" name="正方形/長方形 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77" name="正方形/長方形 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78" name="正方形/長方形 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79" name="正方形/長方形 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80" name="正方形/長方形 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81" name="正方形/長方形 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82" name="正方形/長方形 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83" name="正方形/長方形 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84" name="正方形/長方形 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77,560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85" name="正方形/長方形 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86" name="正方形/長方形 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87" name="正方形/長方形 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88" name="正方形/長方形 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89" name="正方形/長方形 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90" name="正方形/長方形 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91" name="正方形/長方形 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92" name="正方形/長方形 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93" name="正方形/長方形 9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94" name="正方形/長方形 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95" name="正方形/長方形 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96" name="正方形/長方形 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97" name="正方形/長方形 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98" name="正方形/長方形 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99" name="正方形/長方形 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00" name="正方形/長方形 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01" name="正方形/長方形 10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102" name="正方形/長方形 1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03" name="正方形/長方形 1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04" name="正方形/長方形 1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05" name="正方形/長方形 1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06" name="正方形/長方形 1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07" name="正方形/長方形 1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08" name="正方形/長方形 1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09" name="正方形/長方形 10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110" name="正方形/長方形 1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111" name="正方形/長方形 1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112" name="正方形/長方形 1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113" name="正方形/長方形 1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114" name="正方形/長方形 1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115" name="正方形/長方形 1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116" name="正方形/長方形 1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117" name="正方形/長方形 11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118" name="正方形/長方形 1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119" name="正方形/長方形 1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120" name="正方形/長方形 1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121" name="正方形/長方形 1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122" name="正方形/長方形 1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123" name="正方形/長方形 1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124" name="正方形/長方形 1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125" name="正方形/長方形 1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126" name="正方形/長方形 1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127" name="正方形/長方形 1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128" name="正方形/長方形 1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129" name="正方形/長方形 1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130" name="正方形/長方形 1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131" name="正方形/長方形 1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132" name="正方形/長方形 1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133" name="正方形/長方形 1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134" name="正方形/長方形 1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135" name="正方形/長方形 1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136" name="正方形/長方形 1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137" name="正方形/長方形 1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138" name="正方形/長方形 1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139" name="正方形/長方形 1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140" name="正方形/長方形 1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141" name="正方形/長方形 14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142" name="正方形/長方形 1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143" name="正方形/長方形 1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144" name="正方形/長方形 1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145" name="正方形/長方形 1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146" name="正方形/長方形 1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147" name="正方形/長方形 1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148" name="正方形/長方形 1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149" name="正方形/長方形 14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150" name="正方形/長方形 1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151" name="正方形/長方形 1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152" name="テキスト ボックス 1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千葉県市川市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480,744
466,276
57.45
140,569,121
135,575,356
3,807,015
83,307,501
57,979,416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22" name="正方形/長方形 2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23" name="正方形/長方形 2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24" name="正方形/長方形 2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25" name="正方形/長方形 2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26" name="正方形/長方形 2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27" name="正方形/長方形 2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28" name="正方形/長方形 2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29" name="正方形/長方形 2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30" name="正方形/長方形 2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31" name="正方形/長方形 3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32" name="正方形/長方形 3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33" name="正方形/長方形 3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34" name="正方形/長方形 3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35" name="正方形/長方形 3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36" name="正方形/長方形 3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37" name="正方形/長方形 3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38" name="正方形/長方形 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39" name="正方形/長方形 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40" name="正方形/長方形 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41" name="正方形/長方形 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42" name="正方形/長方形 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43" name="正方形/長方形 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44" name="正方形/長方形 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45" name="正方形/長方形 4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46" name="正方形/長方形 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47" name="正方形/長方形 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48" name="正方形/長方形 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49" name="正方形/長方形 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50" name="正方形/長方形 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51" name="正方形/長方形 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52" name="正方形/長方形 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53" name="正方形/長方形 5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54" name="正方形/長方形 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55" name="正方形/長方形 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56" name="正方形/長方形 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57" name="正方形/長方形 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58" name="正方形/長方形 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59" name="正方形/長方形 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60" name="正方形/長方形 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61" name="正方形/長方形 6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62" name="正方形/長方形 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63" name="正方形/長方形 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64" name="正方形/長方形 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65" name="正方形/長方形 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66" name="正方形/長方形 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67" name="正方形/長方形 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68" name="正方形/長方形 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69" name="正方形/長方形 6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70" name="正方形/長方形 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71" name="正方形/長方形 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72" name="正方形/長方形 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73" name="正方形/長方形 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74" name="正方形/長方形 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75" name="正方形/長方形 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76" name="正方形/長方形 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77" name="正方形/長方形 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78" name="正方形/長方形 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79" name="正方形/長方形 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80" name="正方形/長方形 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81" name="正方形/長方形 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82" name="正方形/長方形 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83" name="正方形/長方形 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84" name="正方形/長方形 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85" name="正方形/長方形 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86" name="正方形/長方形 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87" name="正方形/長方形 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88" name="正方形/長方形 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89" name="正方形/長方形 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90" name="正方形/長方形 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91" name="正方形/長方形 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92" name="正方形/長方形 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93" name="正方形/長方形 9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94" name="正方形/長方形 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95" name="正方形/長方形 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96" name="正方形/長方形 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97" name="正方形/長方形 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98" name="正方形/長方形 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99" name="正方形/長方形 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00" name="正方形/長方形 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01" name="正方形/長方形 10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102" name="正方形/長方形 1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03" name="正方形/長方形 1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04" name="正方形/長方形 1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05" name="正方形/長方形 1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06" name="正方形/長方形 1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07" name="正方形/長方形 1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08" name="正方形/長方形 1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09" name="正方形/長方形 10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110" name="正方形/長方形 1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111" name="正方形/長方形 1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112" name="正方形/長方形 1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113" name="正方形/長方形 1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114" name="正方形/長方形 1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115" name="正方形/長方形 1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116" name="正方形/長方形 1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117" name="正方形/長方形 11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118" name="正方形/長方形 1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119" name="正方形/長方形 1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120" name="正方形/長方形 1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121" name="正方形/長方形 1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122" name="正方形/長方形 1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123" name="正方形/長方形 1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124" name="正方形/長方形 1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125" name="正方形/長方形 1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126" name="正方形/長方形 1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127" name="正方形/長方形 1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128" name="正方形/長方形 1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129" name="正方形/長方形 1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130" name="正方形/長方形 1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131" name="正方形/長方形 1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132" name="正方形/長方形 1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133" name="正方形/長方形 1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134" name="正方形/長方形 1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135" name="正方形/長方形 1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136" name="正方形/長方形 1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137" name="正方形/長方形 1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138" name="正方形/長方形 1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139" name="正方形/長方形 1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140" name="正方形/長方形 1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141" name="正方形/長方形 14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142" name="正方形/長方形 1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143" name="正方形/長方形 1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144" name="正方形/長方形 1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145" name="正方形/長方形 1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146" name="正方形/長方形 1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147" name="正方形/長方形 1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148" name="正方形/長方形 1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149" name="正方形/長方形 14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150" name="正方形/長方形 1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151" name="正方形/長方形 1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152" name="テキスト ボックス 1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千葉県市川市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480,744
466,276
57.45
140,569,121
135,575,356
3,807,015
83,307,501
57,979,416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財政力指数は、</a:t>
          </a:r>
          <a:r>
            <a:rPr lang="en-US" altLang="ja-JP" sz="1100" b="0" i="0" baseline="0">
              <a:solidFill>
                <a:schemeClr val="dk1"/>
              </a:solidFill>
              <a:effectLst/>
              <a:latin typeface="+mn-lt"/>
              <a:ea typeface="+mn-ea"/>
              <a:cs typeface="+mn-cs"/>
            </a:rPr>
            <a:t>1.03</a:t>
          </a:r>
          <a:r>
            <a:rPr lang="ja-JP" altLang="en-US" sz="1100" b="0" i="0" baseline="0">
              <a:solidFill>
                <a:schemeClr val="dk1"/>
              </a:solidFill>
              <a:effectLst/>
              <a:latin typeface="+mn-lt"/>
              <a:ea typeface="+mn-ea"/>
              <a:cs typeface="+mn-cs"/>
            </a:rPr>
            <a:t>と類似団体平均値に比べ高い水準となっている。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本市においては</a:t>
          </a:r>
          <a:r>
            <a:rPr lang="ja-JP" altLang="ja-JP" sz="1100" b="0" i="0" baseline="0">
              <a:solidFill>
                <a:schemeClr val="dk1"/>
              </a:solidFill>
              <a:effectLst/>
              <a:latin typeface="+mn-lt"/>
              <a:ea typeface="+mn-ea"/>
              <a:cs typeface="+mn-cs"/>
            </a:rPr>
            <a:t>個人市民税をはじめとする市税収入が歳入全体に占める割合</a:t>
          </a:r>
          <a:r>
            <a:rPr lang="ja-JP" altLang="en-US" sz="1100" b="0" i="0" baseline="0">
              <a:solidFill>
                <a:schemeClr val="dk1"/>
              </a:solidFill>
              <a:effectLst/>
              <a:latin typeface="+mn-lt"/>
              <a:ea typeface="+mn-ea"/>
              <a:cs typeface="+mn-cs"/>
            </a:rPr>
            <a:t>として</a:t>
          </a:r>
          <a:r>
            <a:rPr lang="ja-JP" altLang="ja-JP" sz="1100" b="0" i="0" baseline="0">
              <a:solidFill>
                <a:schemeClr val="dk1"/>
              </a:solidFill>
              <a:effectLst/>
              <a:latin typeface="+mn-lt"/>
              <a:ea typeface="+mn-ea"/>
              <a:cs typeface="+mn-cs"/>
            </a:rPr>
            <a:t>高</a:t>
          </a:r>
          <a:r>
            <a:rPr lang="ja-JP" altLang="en-US" sz="1100" b="0" i="0" baseline="0">
              <a:solidFill>
                <a:schemeClr val="dk1"/>
              </a:solidFill>
              <a:effectLst/>
              <a:latin typeface="+mn-lt"/>
              <a:ea typeface="+mn-ea"/>
              <a:cs typeface="+mn-cs"/>
            </a:rPr>
            <a:t>いこともあり、</a:t>
          </a:r>
          <a:r>
            <a:rPr lang="ja-JP" altLang="ja-JP" sz="1100" b="0" i="0" baseline="0">
              <a:solidFill>
                <a:schemeClr val="dk1"/>
              </a:solidFill>
              <a:effectLst/>
              <a:latin typeface="+mn-lt"/>
              <a:ea typeface="+mn-ea"/>
              <a:cs typeface="+mn-cs"/>
            </a:rPr>
            <a:t>市税収入の増に伴</a:t>
          </a:r>
          <a:r>
            <a:rPr lang="ja-JP" altLang="en-US" sz="1100" b="0" i="0" baseline="0">
              <a:solidFill>
                <a:schemeClr val="dk1"/>
              </a:solidFill>
              <a:effectLst/>
              <a:latin typeface="+mn-lt"/>
              <a:ea typeface="+mn-ea"/>
              <a:cs typeface="+mn-cs"/>
            </a:rPr>
            <a:t>って、</a:t>
          </a:r>
          <a:r>
            <a:rPr lang="ja-JP" altLang="ja-JP" sz="1100" b="0" i="0" baseline="0">
              <a:solidFill>
                <a:schemeClr val="dk1"/>
              </a:solidFill>
              <a:effectLst/>
              <a:latin typeface="+mn-lt"/>
              <a:ea typeface="+mn-ea"/>
              <a:cs typeface="+mn-cs"/>
            </a:rPr>
            <a:t>財政力指数は</a:t>
          </a:r>
          <a:r>
            <a:rPr lang="ja-JP" altLang="en-US" sz="1100" b="0" i="0" baseline="0">
              <a:solidFill>
                <a:schemeClr val="dk1"/>
              </a:solidFill>
              <a:effectLst/>
              <a:latin typeface="+mn-lt"/>
              <a:ea typeface="+mn-ea"/>
              <a:cs typeface="+mn-cs"/>
            </a:rPr>
            <a:t>前年度比で</a:t>
          </a:r>
          <a:r>
            <a:rPr lang="en-US" altLang="ja-JP" sz="1100" b="0" i="0" baseline="0">
              <a:solidFill>
                <a:schemeClr val="dk1"/>
              </a:solidFill>
              <a:effectLst/>
              <a:latin typeface="+mn-lt"/>
              <a:ea typeface="+mn-ea"/>
              <a:cs typeface="+mn-cs"/>
            </a:rPr>
            <a:t>0.02</a:t>
          </a:r>
          <a:r>
            <a:rPr lang="ja-JP" altLang="en-US" sz="1100" b="0" i="0" baseline="0">
              <a:solidFill>
                <a:schemeClr val="dk1"/>
              </a:solidFill>
              <a:effectLst/>
              <a:latin typeface="+mn-lt"/>
              <a:ea typeface="+mn-ea"/>
              <a:cs typeface="+mn-cs"/>
            </a:rPr>
            <a:t>ポイントの増となった。</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今後も消費税率の引き上げや市税収入の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に伴って財政力指数は上昇するものと予想されるが、社会福祉費や生活保護費など社会保障関係経費の増大も想定されることから、引き続き財政基盤の強化に努める。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44</xdr:row>
      <xdr:rowOff>44450</xdr:rowOff>
    </xdr:to>
    <xdr:cxnSp macro="">
      <xdr:nvCxnSpPr>
        <xdr:cNvPr id="63" name="直線コネクタ 62"/>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124178</xdr:rowOff>
    </xdr:from>
    <xdr:to>
      <xdr:col>7</xdr:col>
      <xdr:colOff>152400</xdr:colOff>
      <xdr:row>39</xdr:row>
      <xdr:rowOff>150989</xdr:rowOff>
    </xdr:to>
    <xdr:cxnSp macro="">
      <xdr:nvCxnSpPr>
        <xdr:cNvPr id="68" name="直線コネクタ 67"/>
        <xdr:cNvCxnSpPr/>
      </xdr:nvCxnSpPr>
      <xdr:spPr>
        <a:xfrm flipV="1">
          <a:off x="4114800" y="681072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9"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70" name="フローチャート : 判断 69"/>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150989</xdr:rowOff>
    </xdr:from>
    <xdr:to>
      <xdr:col>6</xdr:col>
      <xdr:colOff>0</xdr:colOff>
      <xdr:row>39</xdr:row>
      <xdr:rowOff>164395</xdr:rowOff>
    </xdr:to>
    <xdr:cxnSp macro="">
      <xdr:nvCxnSpPr>
        <xdr:cNvPr id="71" name="直線コネクタ 70"/>
        <xdr:cNvCxnSpPr/>
      </xdr:nvCxnSpPr>
      <xdr:spPr>
        <a:xfrm flipV="1">
          <a:off x="3225800" y="68375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143228</xdr:rowOff>
    </xdr:from>
    <xdr:to>
      <xdr:col>6</xdr:col>
      <xdr:colOff>50800</xdr:colOff>
      <xdr:row>41</xdr:row>
      <xdr:rowOff>73378</xdr:rowOff>
    </xdr:to>
    <xdr:sp macro="" textlink="">
      <xdr:nvSpPr>
        <xdr:cNvPr id="72" name="フローチャート : 判断 71"/>
        <xdr:cNvSpPr/>
      </xdr:nvSpPr>
      <xdr:spPr>
        <a:xfrm>
          <a:off x="4064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58155</xdr:rowOff>
    </xdr:from>
    <xdr:ext cx="736600" cy="259045"/>
    <xdr:sp macro="" textlink="">
      <xdr:nvSpPr>
        <xdr:cNvPr id="73" name="テキスト ボックス 72"/>
        <xdr:cNvSpPr txBox="1"/>
      </xdr:nvSpPr>
      <xdr:spPr>
        <a:xfrm>
          <a:off x="3733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164395</xdr:rowOff>
    </xdr:from>
    <xdr:to>
      <xdr:col>4</xdr:col>
      <xdr:colOff>482600</xdr:colOff>
      <xdr:row>39</xdr:row>
      <xdr:rowOff>164395</xdr:rowOff>
    </xdr:to>
    <xdr:cxnSp macro="">
      <xdr:nvCxnSpPr>
        <xdr:cNvPr id="74" name="直線コネクタ 73"/>
        <xdr:cNvCxnSpPr/>
      </xdr:nvCxnSpPr>
      <xdr:spPr>
        <a:xfrm>
          <a:off x="2336800" y="68509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6" name="テキスト ボックス 75"/>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124178</xdr:rowOff>
    </xdr:from>
    <xdr:to>
      <xdr:col>3</xdr:col>
      <xdr:colOff>279400</xdr:colOff>
      <xdr:row>39</xdr:row>
      <xdr:rowOff>164395</xdr:rowOff>
    </xdr:to>
    <xdr:cxnSp macro="">
      <xdr:nvCxnSpPr>
        <xdr:cNvPr id="77" name="直線コネクタ 76"/>
        <xdr:cNvCxnSpPr/>
      </xdr:nvCxnSpPr>
      <xdr:spPr>
        <a:xfrm>
          <a:off x="1447800" y="68107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98372</xdr:rowOff>
    </xdr:from>
    <xdr:ext cx="762000" cy="259045"/>
    <xdr:sp macro="" textlink="">
      <xdr:nvSpPr>
        <xdr:cNvPr id="79" name="テキスト ボックス 78"/>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11995</xdr:rowOff>
    </xdr:from>
    <xdr:to>
      <xdr:col>2</xdr:col>
      <xdr:colOff>127000</xdr:colOff>
      <xdr:row>41</xdr:row>
      <xdr:rowOff>113595</xdr:rowOff>
    </xdr:to>
    <xdr:sp macro="" textlink="">
      <xdr:nvSpPr>
        <xdr:cNvPr id="80" name="フローチャート : 判断 79"/>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98372</xdr:rowOff>
    </xdr:from>
    <xdr:ext cx="762000" cy="259045"/>
    <xdr:sp macro="" textlink="">
      <xdr:nvSpPr>
        <xdr:cNvPr id="81" name="テキスト ボックス 80"/>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73378</xdr:rowOff>
    </xdr:from>
    <xdr:to>
      <xdr:col>7</xdr:col>
      <xdr:colOff>203200</xdr:colOff>
      <xdr:row>40</xdr:row>
      <xdr:rowOff>3528</xdr:rowOff>
    </xdr:to>
    <xdr:sp macro="" textlink="">
      <xdr:nvSpPr>
        <xdr:cNvPr id="87" name="円/楕円 86"/>
        <xdr:cNvSpPr/>
      </xdr:nvSpPr>
      <xdr:spPr>
        <a:xfrm>
          <a:off x="49022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89905</xdr:rowOff>
    </xdr:from>
    <xdr:ext cx="762000" cy="259045"/>
    <xdr:sp macro="" textlink="">
      <xdr:nvSpPr>
        <xdr:cNvPr id="88" name="財政力該当値テキスト"/>
        <xdr:cNvSpPr txBox="1"/>
      </xdr:nvSpPr>
      <xdr:spPr>
        <a:xfrm>
          <a:off x="5041900" y="66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100189</xdr:rowOff>
    </xdr:from>
    <xdr:to>
      <xdr:col>6</xdr:col>
      <xdr:colOff>50800</xdr:colOff>
      <xdr:row>40</xdr:row>
      <xdr:rowOff>30339</xdr:rowOff>
    </xdr:to>
    <xdr:sp macro="" textlink="">
      <xdr:nvSpPr>
        <xdr:cNvPr id="89" name="円/楕円 88"/>
        <xdr:cNvSpPr/>
      </xdr:nvSpPr>
      <xdr:spPr>
        <a:xfrm>
          <a:off x="4064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40516</xdr:rowOff>
    </xdr:from>
    <xdr:ext cx="736600" cy="259045"/>
    <xdr:sp macro="" textlink="">
      <xdr:nvSpPr>
        <xdr:cNvPr id="90" name="テキスト ボックス 89"/>
        <xdr:cNvSpPr txBox="1"/>
      </xdr:nvSpPr>
      <xdr:spPr>
        <a:xfrm>
          <a:off x="3733800" y="655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113595</xdr:rowOff>
    </xdr:from>
    <xdr:to>
      <xdr:col>4</xdr:col>
      <xdr:colOff>533400</xdr:colOff>
      <xdr:row>40</xdr:row>
      <xdr:rowOff>43745</xdr:rowOff>
    </xdr:to>
    <xdr:sp macro="" textlink="">
      <xdr:nvSpPr>
        <xdr:cNvPr id="91" name="円/楕円 90"/>
        <xdr:cNvSpPr/>
      </xdr:nvSpPr>
      <xdr:spPr>
        <a:xfrm>
          <a:off x="3175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53922</xdr:rowOff>
    </xdr:from>
    <xdr:ext cx="762000" cy="259045"/>
    <xdr:sp macro="" textlink="">
      <xdr:nvSpPr>
        <xdr:cNvPr id="92" name="テキスト ボックス 91"/>
        <xdr:cNvSpPr txBox="1"/>
      </xdr:nvSpPr>
      <xdr:spPr>
        <a:xfrm>
          <a:off x="2844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113595</xdr:rowOff>
    </xdr:from>
    <xdr:to>
      <xdr:col>3</xdr:col>
      <xdr:colOff>330200</xdr:colOff>
      <xdr:row>40</xdr:row>
      <xdr:rowOff>43745</xdr:rowOff>
    </xdr:to>
    <xdr:sp macro="" textlink="">
      <xdr:nvSpPr>
        <xdr:cNvPr id="93" name="円/楕円 92"/>
        <xdr:cNvSpPr/>
      </xdr:nvSpPr>
      <xdr:spPr>
        <a:xfrm>
          <a:off x="2286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53922</xdr:rowOff>
    </xdr:from>
    <xdr:ext cx="762000" cy="259045"/>
    <xdr:sp macro="" textlink="">
      <xdr:nvSpPr>
        <xdr:cNvPr id="94" name="テキスト ボックス 93"/>
        <xdr:cNvSpPr txBox="1"/>
      </xdr:nvSpPr>
      <xdr:spPr>
        <a:xfrm>
          <a:off x="1955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73378</xdr:rowOff>
    </xdr:from>
    <xdr:to>
      <xdr:col>2</xdr:col>
      <xdr:colOff>127000</xdr:colOff>
      <xdr:row>40</xdr:row>
      <xdr:rowOff>3528</xdr:rowOff>
    </xdr:to>
    <xdr:sp macro="" textlink="">
      <xdr:nvSpPr>
        <xdr:cNvPr id="95" name="円/楕円 94"/>
        <xdr:cNvSpPr/>
      </xdr:nvSpPr>
      <xdr:spPr>
        <a:xfrm>
          <a:off x="1397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13705</xdr:rowOff>
    </xdr:from>
    <xdr:ext cx="762000" cy="259045"/>
    <xdr:sp macro="" textlink="">
      <xdr:nvSpPr>
        <xdr:cNvPr id="96" name="テキスト ボックス 95"/>
        <xdr:cNvSpPr txBox="1"/>
      </xdr:nvSpPr>
      <xdr:spPr>
        <a:xfrm>
          <a:off x="1066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850">
              <a:solidFill>
                <a:schemeClr val="dk1"/>
              </a:solidFill>
              <a:effectLst/>
              <a:latin typeface="+mn-lt"/>
              <a:ea typeface="+mn-ea"/>
              <a:cs typeface="+mn-cs"/>
            </a:rPr>
            <a:t>本市の経常収支比率は、類似団体平均値を下回っているものの、前年度と比較すると</a:t>
          </a:r>
          <a:r>
            <a:rPr kumimoji="1" lang="en-US" altLang="ja-JP" sz="850">
              <a:solidFill>
                <a:schemeClr val="dk1"/>
              </a:solidFill>
              <a:effectLst/>
              <a:latin typeface="+mn-lt"/>
              <a:ea typeface="+mn-ea"/>
              <a:cs typeface="+mn-cs"/>
            </a:rPr>
            <a:t>1.4</a:t>
          </a:r>
          <a:r>
            <a:rPr kumimoji="1" lang="ja-JP" altLang="ja-JP" sz="850">
              <a:solidFill>
                <a:schemeClr val="dk1"/>
              </a:solidFill>
              <a:effectLst/>
              <a:latin typeface="+mn-lt"/>
              <a:ea typeface="+mn-ea"/>
              <a:cs typeface="+mn-cs"/>
            </a:rPr>
            <a:t>ポイント上昇した。これは、納税義務者数、新増築家屋棟数などの増により市税収入は増となったものの、地方消費税交付金、株式等譲渡所得割交付金、配当割交付金が減少したことから、経常一般財源総額では、対前年度</a:t>
          </a:r>
          <a:r>
            <a:rPr kumimoji="1" lang="en-US" altLang="ja-JP" sz="850">
              <a:solidFill>
                <a:schemeClr val="dk1"/>
              </a:solidFill>
              <a:effectLst/>
              <a:latin typeface="+mn-lt"/>
              <a:ea typeface="+mn-ea"/>
              <a:cs typeface="+mn-cs"/>
            </a:rPr>
            <a:t>6</a:t>
          </a:r>
          <a:r>
            <a:rPr kumimoji="1" lang="ja-JP" altLang="ja-JP" sz="850">
              <a:solidFill>
                <a:schemeClr val="dk1"/>
              </a:solidFill>
              <a:effectLst/>
              <a:latin typeface="+mn-lt"/>
              <a:ea typeface="+mn-ea"/>
              <a:cs typeface="+mn-cs"/>
            </a:rPr>
            <a:t>億</a:t>
          </a:r>
          <a:r>
            <a:rPr kumimoji="1" lang="en-US" altLang="ja-JP" sz="850">
              <a:solidFill>
                <a:schemeClr val="dk1"/>
              </a:solidFill>
              <a:effectLst/>
              <a:latin typeface="+mn-lt"/>
              <a:ea typeface="+mn-ea"/>
              <a:cs typeface="+mn-cs"/>
            </a:rPr>
            <a:t>8,359</a:t>
          </a:r>
          <a:r>
            <a:rPr kumimoji="1" lang="ja-JP" altLang="ja-JP" sz="850">
              <a:solidFill>
                <a:schemeClr val="dk1"/>
              </a:solidFill>
              <a:effectLst/>
              <a:latin typeface="+mn-lt"/>
              <a:ea typeface="+mn-ea"/>
              <a:cs typeface="+mn-cs"/>
            </a:rPr>
            <a:t>万円の減額となったためであり、歳入面で経常収支比率が</a:t>
          </a:r>
          <a:r>
            <a:rPr kumimoji="1" lang="en-US" altLang="ja-JP" sz="850">
              <a:solidFill>
                <a:schemeClr val="dk1"/>
              </a:solidFill>
              <a:effectLst/>
              <a:latin typeface="+mn-lt"/>
              <a:ea typeface="+mn-ea"/>
              <a:cs typeface="+mn-cs"/>
            </a:rPr>
            <a:t>0.7</a:t>
          </a:r>
          <a:r>
            <a:rPr kumimoji="1" lang="ja-JP" altLang="ja-JP" sz="850">
              <a:solidFill>
                <a:schemeClr val="dk1"/>
              </a:solidFill>
              <a:effectLst/>
              <a:latin typeface="+mn-lt"/>
              <a:ea typeface="+mn-ea"/>
              <a:cs typeface="+mn-cs"/>
            </a:rPr>
            <a:t>ポイント上昇した。また、歳出面では、扶助費・補助費</a:t>
          </a:r>
          <a:r>
            <a:rPr kumimoji="1" lang="ja-JP" altLang="en-US" sz="850">
              <a:solidFill>
                <a:schemeClr val="dk1"/>
              </a:solidFill>
              <a:effectLst/>
              <a:latin typeface="+mn-lt"/>
              <a:ea typeface="+mn-ea"/>
              <a:cs typeface="+mn-cs"/>
            </a:rPr>
            <a:t>等</a:t>
          </a:r>
          <a:r>
            <a:rPr kumimoji="1" lang="ja-JP" altLang="ja-JP" sz="850">
              <a:solidFill>
                <a:schemeClr val="dk1"/>
              </a:solidFill>
              <a:effectLst/>
              <a:latin typeface="+mn-lt"/>
              <a:ea typeface="+mn-ea"/>
              <a:cs typeface="+mn-cs"/>
            </a:rPr>
            <a:t>において、生活保護世帯数の増や新設保育園開園並びに公立保育園民営化による保育委託料の増、病院事業会計負担金の増等により対前年度</a:t>
          </a:r>
          <a:r>
            <a:rPr kumimoji="1" lang="en-US" altLang="ja-JP" sz="850">
              <a:solidFill>
                <a:schemeClr val="dk1"/>
              </a:solidFill>
              <a:effectLst/>
              <a:latin typeface="+mn-lt"/>
              <a:ea typeface="+mn-ea"/>
              <a:cs typeface="+mn-cs"/>
            </a:rPr>
            <a:t>28</a:t>
          </a:r>
          <a:r>
            <a:rPr kumimoji="1" lang="ja-JP" altLang="ja-JP" sz="850">
              <a:solidFill>
                <a:schemeClr val="dk1"/>
              </a:solidFill>
              <a:effectLst/>
              <a:latin typeface="+mn-lt"/>
              <a:ea typeface="+mn-ea"/>
              <a:cs typeface="+mn-cs"/>
            </a:rPr>
            <a:t>億</a:t>
          </a:r>
          <a:r>
            <a:rPr kumimoji="1" lang="en-US" altLang="ja-JP" sz="850">
              <a:solidFill>
                <a:schemeClr val="dk1"/>
              </a:solidFill>
              <a:effectLst/>
              <a:latin typeface="+mn-lt"/>
              <a:ea typeface="+mn-ea"/>
              <a:cs typeface="+mn-cs"/>
            </a:rPr>
            <a:t>4,436</a:t>
          </a:r>
          <a:r>
            <a:rPr kumimoji="1" lang="ja-JP" altLang="ja-JP" sz="850">
              <a:solidFill>
                <a:schemeClr val="dk1"/>
              </a:solidFill>
              <a:effectLst/>
              <a:latin typeface="+mn-lt"/>
              <a:ea typeface="+mn-ea"/>
              <a:cs typeface="+mn-cs"/>
            </a:rPr>
            <a:t>万円の増、また、公債費において、</a:t>
          </a:r>
          <a:r>
            <a:rPr kumimoji="1" lang="en-US" altLang="ja-JP" sz="850">
              <a:solidFill>
                <a:schemeClr val="dk1"/>
              </a:solidFill>
              <a:effectLst/>
              <a:latin typeface="+mn-lt"/>
              <a:ea typeface="+mn-ea"/>
              <a:cs typeface="+mn-cs"/>
            </a:rPr>
            <a:t>25</a:t>
          </a:r>
          <a:r>
            <a:rPr kumimoji="1" lang="ja-JP" altLang="ja-JP" sz="850">
              <a:solidFill>
                <a:schemeClr val="dk1"/>
              </a:solidFill>
              <a:effectLst/>
              <a:latin typeface="+mn-lt"/>
              <a:ea typeface="+mn-ea"/>
              <a:cs typeface="+mn-cs"/>
            </a:rPr>
            <a:t>年度に借り入れた義務教育施設整備事業債や</a:t>
          </a:r>
          <a:r>
            <a:rPr kumimoji="1" lang="en-US" altLang="ja-JP" sz="850">
              <a:solidFill>
                <a:schemeClr val="dk1"/>
              </a:solidFill>
              <a:effectLst/>
              <a:latin typeface="+mn-lt"/>
              <a:ea typeface="+mn-ea"/>
              <a:cs typeface="+mn-cs"/>
            </a:rPr>
            <a:t>24</a:t>
          </a:r>
          <a:r>
            <a:rPr kumimoji="1" lang="ja-JP" altLang="ja-JP" sz="850">
              <a:solidFill>
                <a:schemeClr val="dk1"/>
              </a:solidFill>
              <a:effectLst/>
              <a:latin typeface="+mn-lt"/>
              <a:ea typeface="+mn-ea"/>
              <a:cs typeface="+mn-cs"/>
            </a:rPr>
            <a:t>年度に借り入れた臨時財政対策債の元金償還が開始されたほか、旧本庁舎取り壊しに伴う繰上償還を実施したことから、対前年度</a:t>
          </a:r>
          <a:r>
            <a:rPr kumimoji="1" lang="en-US" altLang="ja-JP" sz="850">
              <a:solidFill>
                <a:schemeClr val="dk1"/>
              </a:solidFill>
              <a:effectLst/>
              <a:latin typeface="+mn-lt"/>
              <a:ea typeface="+mn-ea"/>
              <a:cs typeface="+mn-cs"/>
            </a:rPr>
            <a:t>3</a:t>
          </a:r>
          <a:r>
            <a:rPr kumimoji="1" lang="ja-JP" altLang="ja-JP" sz="850">
              <a:solidFill>
                <a:schemeClr val="dk1"/>
              </a:solidFill>
              <a:effectLst/>
              <a:latin typeface="+mn-lt"/>
              <a:ea typeface="+mn-ea"/>
              <a:cs typeface="+mn-cs"/>
            </a:rPr>
            <a:t>億</a:t>
          </a:r>
          <a:r>
            <a:rPr kumimoji="1" lang="en-US" altLang="ja-JP" sz="850">
              <a:solidFill>
                <a:schemeClr val="dk1"/>
              </a:solidFill>
              <a:effectLst/>
              <a:latin typeface="+mn-lt"/>
              <a:ea typeface="+mn-ea"/>
              <a:cs typeface="+mn-cs"/>
            </a:rPr>
            <a:t>5,981</a:t>
          </a:r>
          <a:r>
            <a:rPr kumimoji="1" lang="ja-JP" altLang="ja-JP" sz="850">
              <a:solidFill>
                <a:schemeClr val="dk1"/>
              </a:solidFill>
              <a:effectLst/>
              <a:latin typeface="+mn-lt"/>
              <a:ea typeface="+mn-ea"/>
              <a:cs typeface="+mn-cs"/>
            </a:rPr>
            <a:t>万円の増となったことから、経常経費充当一般財源では対前年度</a:t>
          </a:r>
          <a:r>
            <a:rPr kumimoji="1" lang="en-US" altLang="ja-JP" sz="850">
              <a:solidFill>
                <a:schemeClr val="dk1"/>
              </a:solidFill>
              <a:effectLst/>
              <a:latin typeface="+mn-lt"/>
              <a:ea typeface="+mn-ea"/>
              <a:cs typeface="+mn-cs"/>
            </a:rPr>
            <a:t>5</a:t>
          </a:r>
          <a:r>
            <a:rPr kumimoji="1" lang="ja-JP" altLang="ja-JP" sz="850">
              <a:solidFill>
                <a:schemeClr val="dk1"/>
              </a:solidFill>
              <a:effectLst/>
              <a:latin typeface="+mn-lt"/>
              <a:ea typeface="+mn-ea"/>
              <a:cs typeface="+mn-cs"/>
            </a:rPr>
            <a:t>億</a:t>
          </a:r>
          <a:r>
            <a:rPr kumimoji="1" lang="en-US" altLang="ja-JP" sz="850">
              <a:solidFill>
                <a:schemeClr val="dk1"/>
              </a:solidFill>
              <a:effectLst/>
              <a:latin typeface="+mn-lt"/>
              <a:ea typeface="+mn-ea"/>
              <a:cs typeface="+mn-cs"/>
            </a:rPr>
            <a:t>6,257</a:t>
          </a:r>
          <a:r>
            <a:rPr kumimoji="1" lang="ja-JP" altLang="ja-JP" sz="850">
              <a:solidFill>
                <a:schemeClr val="dk1"/>
              </a:solidFill>
              <a:effectLst/>
              <a:latin typeface="+mn-lt"/>
              <a:ea typeface="+mn-ea"/>
              <a:cs typeface="+mn-cs"/>
            </a:rPr>
            <a:t>万円増額となり、歳出面で経常収支比率を</a:t>
          </a:r>
          <a:r>
            <a:rPr kumimoji="1" lang="en-US" altLang="ja-JP" sz="850">
              <a:solidFill>
                <a:schemeClr val="dk1"/>
              </a:solidFill>
              <a:effectLst/>
              <a:latin typeface="+mn-lt"/>
              <a:ea typeface="+mn-ea"/>
              <a:cs typeface="+mn-cs"/>
            </a:rPr>
            <a:t>0.7</a:t>
          </a:r>
          <a:r>
            <a:rPr kumimoji="1" lang="ja-JP" altLang="ja-JP" sz="850">
              <a:solidFill>
                <a:schemeClr val="dk1"/>
              </a:solidFill>
              <a:effectLst/>
              <a:latin typeface="+mn-lt"/>
              <a:ea typeface="+mn-ea"/>
              <a:cs typeface="+mn-cs"/>
            </a:rPr>
            <a:t>ポイント上昇させることとなった。</a:t>
          </a:r>
          <a:endParaRPr lang="ja-JP" altLang="ja-JP" sz="850">
            <a:effectLst/>
          </a:endParaRPr>
        </a:p>
        <a:p>
          <a:r>
            <a:rPr kumimoji="1" lang="ja-JP" altLang="ja-JP" sz="850">
              <a:solidFill>
                <a:schemeClr val="dk1"/>
              </a:solidFill>
              <a:effectLst/>
              <a:latin typeface="+mn-lt"/>
              <a:ea typeface="+mn-ea"/>
              <a:cs typeface="+mn-cs"/>
            </a:rPr>
            <a:t>　高齢化の進展に加え、待機児童対策が喫緊の課題であることから、今後も扶助費や補助費</a:t>
          </a:r>
          <a:r>
            <a:rPr kumimoji="1" lang="ja-JP" altLang="en-US" sz="850">
              <a:solidFill>
                <a:schemeClr val="dk1"/>
              </a:solidFill>
              <a:effectLst/>
              <a:latin typeface="+mn-lt"/>
              <a:ea typeface="+mn-ea"/>
              <a:cs typeface="+mn-cs"/>
            </a:rPr>
            <a:t>等</a:t>
          </a:r>
          <a:r>
            <a:rPr kumimoji="1" lang="ja-JP" altLang="ja-JP" sz="850">
              <a:solidFill>
                <a:schemeClr val="dk1"/>
              </a:solidFill>
              <a:effectLst/>
              <a:latin typeface="+mn-lt"/>
              <a:ea typeface="+mn-ea"/>
              <a:cs typeface="+mn-cs"/>
            </a:rPr>
            <a:t>の増加傾向が続くと予想される。これらの社会情勢による経常収支比率の悪化を食い止めるためにも、人件費削減や事務事業の見直しといった行財政改革を推進するとともに、市税収入をはじめとする自主財源の確保に努めていく。</a:t>
          </a:r>
          <a:endParaRPr lang="ja-JP" altLang="ja-JP" sz="85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31750</xdr:rowOff>
    </xdr:to>
    <xdr:cxnSp macro="">
      <xdr:nvCxnSpPr>
        <xdr:cNvPr id="126" name="直線コネクタ 125"/>
        <xdr:cNvCxnSpPr/>
      </xdr:nvCxnSpPr>
      <xdr:spPr>
        <a:xfrm flipV="1">
          <a:off x="4953000" y="10248054"/>
          <a:ext cx="0" cy="1270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27"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28" name="直線コネクタ 127"/>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25823</xdr:rowOff>
    </xdr:from>
    <xdr:to>
      <xdr:col>7</xdr:col>
      <xdr:colOff>152400</xdr:colOff>
      <xdr:row>63</xdr:row>
      <xdr:rowOff>138430</xdr:rowOff>
    </xdr:to>
    <xdr:cxnSp macro="">
      <xdr:nvCxnSpPr>
        <xdr:cNvPr id="131" name="直線コネクタ 130"/>
        <xdr:cNvCxnSpPr/>
      </xdr:nvCxnSpPr>
      <xdr:spPr>
        <a:xfrm>
          <a:off x="4114800" y="10827173"/>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148183</xdr:rowOff>
    </xdr:from>
    <xdr:ext cx="762000" cy="259045"/>
    <xdr:sp macro="" textlink="">
      <xdr:nvSpPr>
        <xdr:cNvPr id="132" name="財政構造の弾力性平均値テキスト"/>
        <xdr:cNvSpPr txBox="1"/>
      </xdr:nvSpPr>
      <xdr:spPr>
        <a:xfrm>
          <a:off x="5041900" y="1094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33" name="フローチャート : 判断 132"/>
        <xdr:cNvSpPr/>
      </xdr:nvSpPr>
      <xdr:spPr>
        <a:xfrm>
          <a:off x="4902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25823</xdr:rowOff>
    </xdr:from>
    <xdr:to>
      <xdr:col>6</xdr:col>
      <xdr:colOff>0</xdr:colOff>
      <xdr:row>65</xdr:row>
      <xdr:rowOff>44873</xdr:rowOff>
    </xdr:to>
    <xdr:cxnSp macro="">
      <xdr:nvCxnSpPr>
        <xdr:cNvPr id="134" name="直線コネクタ 133"/>
        <xdr:cNvCxnSpPr/>
      </xdr:nvCxnSpPr>
      <xdr:spPr>
        <a:xfrm flipV="1">
          <a:off x="3225800" y="10827173"/>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36" name="テキスト ボックス 135"/>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87630</xdr:rowOff>
    </xdr:from>
    <xdr:to>
      <xdr:col>4</xdr:col>
      <xdr:colOff>482600</xdr:colOff>
      <xdr:row>65</xdr:row>
      <xdr:rowOff>44873</xdr:rowOff>
    </xdr:to>
    <xdr:cxnSp macro="">
      <xdr:nvCxnSpPr>
        <xdr:cNvPr id="137" name="直線コネクタ 136"/>
        <xdr:cNvCxnSpPr/>
      </xdr:nvCxnSpPr>
      <xdr:spPr>
        <a:xfrm>
          <a:off x="2336800" y="1106043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31327</xdr:rowOff>
    </xdr:from>
    <xdr:to>
      <xdr:col>4</xdr:col>
      <xdr:colOff>533400</xdr:colOff>
      <xdr:row>63</xdr:row>
      <xdr:rowOff>132927</xdr:rowOff>
    </xdr:to>
    <xdr:sp macro="" textlink="">
      <xdr:nvSpPr>
        <xdr:cNvPr id="138" name="フローチャート : 判断 137"/>
        <xdr:cNvSpPr/>
      </xdr:nvSpPr>
      <xdr:spPr>
        <a:xfrm>
          <a:off x="3175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143104</xdr:rowOff>
    </xdr:from>
    <xdr:ext cx="762000" cy="259045"/>
    <xdr:sp macro="" textlink="">
      <xdr:nvSpPr>
        <xdr:cNvPr id="139" name="テキスト ボックス 138"/>
        <xdr:cNvSpPr txBox="1"/>
      </xdr:nvSpPr>
      <xdr:spPr>
        <a:xfrm>
          <a:off x="2844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87630</xdr:rowOff>
    </xdr:from>
    <xdr:to>
      <xdr:col>3</xdr:col>
      <xdr:colOff>279400</xdr:colOff>
      <xdr:row>65</xdr:row>
      <xdr:rowOff>101177</xdr:rowOff>
    </xdr:to>
    <xdr:cxnSp macro="">
      <xdr:nvCxnSpPr>
        <xdr:cNvPr id="140" name="直線コネクタ 139"/>
        <xdr:cNvCxnSpPr/>
      </xdr:nvCxnSpPr>
      <xdr:spPr>
        <a:xfrm flipV="1">
          <a:off x="1447800" y="1106043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1" name="フローチャート : 判断 140"/>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42" name="テキスト ボックス 141"/>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43" name="フローチャート : 判断 142"/>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118973</xdr:rowOff>
    </xdr:from>
    <xdr:ext cx="762000" cy="259045"/>
    <xdr:sp macro="" textlink="">
      <xdr:nvSpPr>
        <xdr:cNvPr id="144" name="テキスト ボックス 143"/>
        <xdr:cNvSpPr txBox="1"/>
      </xdr:nvSpPr>
      <xdr:spPr>
        <a:xfrm>
          <a:off x="1066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50" name="円/楕円 149"/>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104157</xdr:rowOff>
    </xdr:from>
    <xdr:ext cx="762000" cy="259045"/>
    <xdr:sp macro="" textlink="">
      <xdr:nvSpPr>
        <xdr:cNvPr id="151" name="財政構造の弾力性該当値テキスト"/>
        <xdr:cNvSpPr txBox="1"/>
      </xdr:nvSpPr>
      <xdr:spPr>
        <a:xfrm>
          <a:off x="50419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146473</xdr:rowOff>
    </xdr:from>
    <xdr:to>
      <xdr:col>6</xdr:col>
      <xdr:colOff>50800</xdr:colOff>
      <xdr:row>63</xdr:row>
      <xdr:rowOff>76623</xdr:rowOff>
    </xdr:to>
    <xdr:sp macro="" textlink="">
      <xdr:nvSpPr>
        <xdr:cNvPr id="152" name="円/楕円 151"/>
        <xdr:cNvSpPr/>
      </xdr:nvSpPr>
      <xdr:spPr>
        <a:xfrm>
          <a:off x="4064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86800</xdr:rowOff>
    </xdr:from>
    <xdr:ext cx="736600" cy="259045"/>
    <xdr:sp macro="" textlink="">
      <xdr:nvSpPr>
        <xdr:cNvPr id="153" name="テキスト ボックス 152"/>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165523</xdr:rowOff>
    </xdr:from>
    <xdr:to>
      <xdr:col>4</xdr:col>
      <xdr:colOff>533400</xdr:colOff>
      <xdr:row>65</xdr:row>
      <xdr:rowOff>95673</xdr:rowOff>
    </xdr:to>
    <xdr:sp macro="" textlink="">
      <xdr:nvSpPr>
        <xdr:cNvPr id="154" name="円/楕円 153"/>
        <xdr:cNvSpPr/>
      </xdr:nvSpPr>
      <xdr:spPr>
        <a:xfrm>
          <a:off x="3175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80450</xdr:rowOff>
    </xdr:from>
    <xdr:ext cx="762000" cy="259045"/>
    <xdr:sp macro="" textlink="">
      <xdr:nvSpPr>
        <xdr:cNvPr id="155" name="テキスト ボックス 154"/>
        <xdr:cNvSpPr txBox="1"/>
      </xdr:nvSpPr>
      <xdr:spPr>
        <a:xfrm>
          <a:off x="2844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36830</xdr:rowOff>
    </xdr:from>
    <xdr:to>
      <xdr:col>3</xdr:col>
      <xdr:colOff>330200</xdr:colOff>
      <xdr:row>64</xdr:row>
      <xdr:rowOff>138430</xdr:rowOff>
    </xdr:to>
    <xdr:sp macro="" textlink="">
      <xdr:nvSpPr>
        <xdr:cNvPr id="156" name="円/楕円 155"/>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123207</xdr:rowOff>
    </xdr:from>
    <xdr:ext cx="762000" cy="259045"/>
    <xdr:sp macro="" textlink="">
      <xdr:nvSpPr>
        <xdr:cNvPr id="157" name="テキスト ボックス 156"/>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50377</xdr:rowOff>
    </xdr:from>
    <xdr:to>
      <xdr:col>2</xdr:col>
      <xdr:colOff>127000</xdr:colOff>
      <xdr:row>65</xdr:row>
      <xdr:rowOff>151977</xdr:rowOff>
    </xdr:to>
    <xdr:sp macro="" textlink="">
      <xdr:nvSpPr>
        <xdr:cNvPr id="158" name="円/楕円 157"/>
        <xdr:cNvSpPr/>
      </xdr:nvSpPr>
      <xdr:spPr>
        <a:xfrm>
          <a:off x="1397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136754</xdr:rowOff>
    </xdr:from>
    <xdr:ext cx="762000" cy="259045"/>
    <xdr:sp macro="" textlink="">
      <xdr:nvSpPr>
        <xdr:cNvPr id="159" name="テキスト ボックス 158"/>
        <xdr:cNvSpPr txBox="1"/>
      </xdr:nvSpPr>
      <xdr:spPr>
        <a:xfrm>
          <a:off x="1066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[109,322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維持補修費は前年度を下回ったものの、物件費は権限移譲に伴うパスポートの発給事務や放課後保育クラブのクラス数の増による指定管理料の増加等により前年度を上回り、一人当たりの合計額はほぼ横ばい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人件費においては、定員の適正化に努め、普通会計ベースで</a:t>
          </a:r>
          <a:r>
            <a:rPr lang="en-US" altLang="ja-JP" sz="1100" b="0" i="0" baseline="0">
              <a:solidFill>
                <a:schemeClr val="dk1"/>
              </a:solidFill>
              <a:effectLst/>
              <a:latin typeface="+mn-lt"/>
              <a:ea typeface="+mn-ea"/>
              <a:cs typeface="+mn-cs"/>
            </a:rPr>
            <a:t>2,956</a:t>
          </a:r>
          <a:r>
            <a:rPr lang="ja-JP" altLang="ja-JP" sz="1100" b="0" i="0" baseline="0">
              <a:solidFill>
                <a:schemeClr val="dk1"/>
              </a:solidFill>
              <a:effectLst/>
              <a:latin typeface="+mn-lt"/>
              <a:ea typeface="+mn-ea"/>
              <a:cs typeface="+mn-cs"/>
            </a:rPr>
            <a:t>人となり、人口</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人当たりの職員数もほぼ類似団体平均値となっている。今後は、人事給与制度改革の</a:t>
          </a:r>
          <a:r>
            <a:rPr lang="ja-JP" altLang="en-US" sz="1100" b="0" i="0" baseline="0">
              <a:solidFill>
                <a:schemeClr val="dk1"/>
              </a:solidFill>
              <a:effectLst/>
              <a:latin typeface="+mn-lt"/>
              <a:ea typeface="+mn-ea"/>
              <a:cs typeface="+mn-cs"/>
            </a:rPr>
            <a:t>効果</a:t>
          </a:r>
          <a:r>
            <a:rPr lang="ja-JP" altLang="ja-JP" sz="1100" b="0" i="0" baseline="0">
              <a:solidFill>
                <a:schemeClr val="dk1"/>
              </a:solidFill>
              <a:effectLst/>
              <a:latin typeface="+mn-lt"/>
              <a:ea typeface="+mn-ea"/>
              <a:cs typeface="+mn-cs"/>
            </a:rPr>
            <a:t>や公共施設民営化の推進により人件費が減少する見込みであるが、物件費等の経費については労務単価の上昇や消費税</a:t>
          </a:r>
          <a:r>
            <a:rPr lang="ja-JP" altLang="en-US" sz="1100" b="0" i="0" baseline="0">
              <a:solidFill>
                <a:schemeClr val="dk1"/>
              </a:solidFill>
              <a:effectLst/>
              <a:latin typeface="+mn-lt"/>
              <a:ea typeface="+mn-ea"/>
              <a:cs typeface="+mn-cs"/>
            </a:rPr>
            <a:t>率</a:t>
          </a:r>
          <a:r>
            <a:rPr lang="ja-JP" altLang="ja-JP" sz="1100" b="0" i="0" baseline="0">
              <a:solidFill>
                <a:schemeClr val="dk1"/>
              </a:solidFill>
              <a:effectLst/>
              <a:latin typeface="+mn-lt"/>
              <a:ea typeface="+mn-ea"/>
              <a:cs typeface="+mn-cs"/>
            </a:rPr>
            <a:t>の引き上げに伴う伸びが予想されるため、委託内容の精査や民営化等を更に進め経費の削減に努める。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35705</xdr:rowOff>
    </xdr:from>
    <xdr:to>
      <xdr:col>7</xdr:col>
      <xdr:colOff>152400</xdr:colOff>
      <xdr:row>89</xdr:row>
      <xdr:rowOff>109520</xdr:rowOff>
    </xdr:to>
    <xdr:cxnSp macro="">
      <xdr:nvCxnSpPr>
        <xdr:cNvPr id="187" name="直線コネクタ 186"/>
        <xdr:cNvCxnSpPr/>
      </xdr:nvCxnSpPr>
      <xdr:spPr>
        <a:xfrm flipV="1">
          <a:off x="4953000" y="13751705"/>
          <a:ext cx="0" cy="1616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81597</xdr:rowOff>
    </xdr:from>
    <xdr:ext cx="762000" cy="259045"/>
    <xdr:sp macro="" textlink="">
      <xdr:nvSpPr>
        <xdr:cNvPr id="188" name="人件費・物件費等の状況最小値テキスト"/>
        <xdr:cNvSpPr txBox="1"/>
      </xdr:nvSpPr>
      <xdr:spPr>
        <a:xfrm>
          <a:off x="5041900" y="1534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408,220</a:t>
          </a:r>
          <a:endParaRPr kumimoji="1" lang="ja-JP" altLang="en-US" sz="1000" b="1">
            <a:latin typeface="ＭＳ Ｐゴシック"/>
          </a:endParaRPr>
        </a:p>
      </xdr:txBody>
    </xdr:sp>
    <xdr:clientData/>
  </xdr:oneCellAnchor>
  <xdr:twoCellAnchor>
    <xdr:from>
      <xdr:col>7</xdr:col>
      <xdr:colOff>63500</xdr:colOff>
      <xdr:row>89</xdr:row>
      <xdr:rowOff>109520</xdr:rowOff>
    </xdr:from>
    <xdr:to>
      <xdr:col>7</xdr:col>
      <xdr:colOff>241300</xdr:colOff>
      <xdr:row>89</xdr:row>
      <xdr:rowOff>109520</xdr:rowOff>
    </xdr:to>
    <xdr:cxnSp macro="">
      <xdr:nvCxnSpPr>
        <xdr:cNvPr id="189" name="直線コネクタ 188"/>
        <xdr:cNvCxnSpPr/>
      </xdr:nvCxnSpPr>
      <xdr:spPr>
        <a:xfrm>
          <a:off x="4864100" y="153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122082</xdr:rowOff>
    </xdr:from>
    <xdr:ext cx="762000" cy="259045"/>
    <xdr:sp macro="" textlink="">
      <xdr:nvSpPr>
        <xdr:cNvPr id="190" name="人件費・物件費等の状況最大値テキスト"/>
        <xdr:cNvSpPr txBox="1"/>
      </xdr:nvSpPr>
      <xdr:spPr>
        <a:xfrm>
          <a:off x="5041900" y="134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73,188</a:t>
          </a:r>
          <a:endParaRPr kumimoji="1" lang="ja-JP" altLang="en-US" sz="1000" b="1">
            <a:latin typeface="ＭＳ Ｐゴシック"/>
          </a:endParaRPr>
        </a:p>
      </xdr:txBody>
    </xdr:sp>
    <xdr:clientData/>
  </xdr:oneCellAnchor>
  <xdr:twoCellAnchor>
    <xdr:from>
      <xdr:col>7</xdr:col>
      <xdr:colOff>63500</xdr:colOff>
      <xdr:row>80</xdr:row>
      <xdr:rowOff>35705</xdr:rowOff>
    </xdr:from>
    <xdr:to>
      <xdr:col>7</xdr:col>
      <xdr:colOff>241300</xdr:colOff>
      <xdr:row>80</xdr:row>
      <xdr:rowOff>35705</xdr:rowOff>
    </xdr:to>
    <xdr:cxnSp macro="">
      <xdr:nvCxnSpPr>
        <xdr:cNvPr id="191" name="直線コネクタ 190"/>
        <xdr:cNvCxnSpPr/>
      </xdr:nvCxnSpPr>
      <xdr:spPr>
        <a:xfrm>
          <a:off x="4864100" y="1375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38638</xdr:rowOff>
    </xdr:from>
    <xdr:to>
      <xdr:col>7</xdr:col>
      <xdr:colOff>152400</xdr:colOff>
      <xdr:row>81</xdr:row>
      <xdr:rowOff>43396</xdr:rowOff>
    </xdr:to>
    <xdr:cxnSp macro="">
      <xdr:nvCxnSpPr>
        <xdr:cNvPr id="192" name="直線コネクタ 191"/>
        <xdr:cNvCxnSpPr/>
      </xdr:nvCxnSpPr>
      <xdr:spPr>
        <a:xfrm flipV="1">
          <a:off x="4114800" y="13926088"/>
          <a:ext cx="838200" cy="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5207</xdr:rowOff>
    </xdr:from>
    <xdr:ext cx="762000" cy="259045"/>
    <xdr:sp macro="" textlink="">
      <xdr:nvSpPr>
        <xdr:cNvPr id="193" name="人件費・物件費等の状況平均値テキスト"/>
        <xdr:cNvSpPr txBox="1"/>
      </xdr:nvSpPr>
      <xdr:spPr>
        <a:xfrm>
          <a:off x="5041900" y="13892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118,707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33130</xdr:rowOff>
    </xdr:from>
    <xdr:to>
      <xdr:col>7</xdr:col>
      <xdr:colOff>203200</xdr:colOff>
      <xdr:row>81</xdr:row>
      <xdr:rowOff>134730</xdr:rowOff>
    </xdr:to>
    <xdr:sp macro="" textlink="">
      <xdr:nvSpPr>
        <xdr:cNvPr id="194" name="フローチャート : 判断 193"/>
        <xdr:cNvSpPr/>
      </xdr:nvSpPr>
      <xdr:spPr>
        <a:xfrm>
          <a:off x="4902200" y="139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43396</xdr:rowOff>
    </xdr:from>
    <xdr:to>
      <xdr:col>6</xdr:col>
      <xdr:colOff>0</xdr:colOff>
      <xdr:row>81</xdr:row>
      <xdr:rowOff>46968</xdr:rowOff>
    </xdr:to>
    <xdr:cxnSp macro="">
      <xdr:nvCxnSpPr>
        <xdr:cNvPr id="195" name="直線コネクタ 194"/>
        <xdr:cNvCxnSpPr/>
      </xdr:nvCxnSpPr>
      <xdr:spPr>
        <a:xfrm flipV="1">
          <a:off x="3225800" y="13930846"/>
          <a:ext cx="889000" cy="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41619</xdr:rowOff>
    </xdr:from>
    <xdr:to>
      <xdr:col>6</xdr:col>
      <xdr:colOff>50800</xdr:colOff>
      <xdr:row>81</xdr:row>
      <xdr:rowOff>143219</xdr:rowOff>
    </xdr:to>
    <xdr:sp macro="" textlink="">
      <xdr:nvSpPr>
        <xdr:cNvPr id="196" name="フローチャート : 判断 195"/>
        <xdr:cNvSpPr/>
      </xdr:nvSpPr>
      <xdr:spPr>
        <a:xfrm>
          <a:off x="40640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127996</xdr:rowOff>
    </xdr:from>
    <xdr:ext cx="736600" cy="259045"/>
    <xdr:sp macro="" textlink="">
      <xdr:nvSpPr>
        <xdr:cNvPr id="197" name="テキスト ボックス 196"/>
        <xdr:cNvSpPr txBox="1"/>
      </xdr:nvSpPr>
      <xdr:spPr>
        <a:xfrm>
          <a:off x="3733800" y="14015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39796</xdr:rowOff>
    </xdr:from>
    <xdr:to>
      <xdr:col>4</xdr:col>
      <xdr:colOff>482600</xdr:colOff>
      <xdr:row>81</xdr:row>
      <xdr:rowOff>46968</xdr:rowOff>
    </xdr:to>
    <xdr:cxnSp macro="">
      <xdr:nvCxnSpPr>
        <xdr:cNvPr id="198" name="直線コネクタ 197"/>
        <xdr:cNvCxnSpPr/>
      </xdr:nvCxnSpPr>
      <xdr:spPr>
        <a:xfrm>
          <a:off x="2336800" y="13927246"/>
          <a:ext cx="889000" cy="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169331</xdr:rowOff>
    </xdr:from>
    <xdr:to>
      <xdr:col>4</xdr:col>
      <xdr:colOff>533400</xdr:colOff>
      <xdr:row>81</xdr:row>
      <xdr:rowOff>99481</xdr:rowOff>
    </xdr:to>
    <xdr:sp macro="" textlink="">
      <xdr:nvSpPr>
        <xdr:cNvPr id="199" name="フローチャート : 判断 198"/>
        <xdr:cNvSpPr/>
      </xdr:nvSpPr>
      <xdr:spPr>
        <a:xfrm>
          <a:off x="3175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84258</xdr:rowOff>
    </xdr:from>
    <xdr:ext cx="762000" cy="259045"/>
    <xdr:sp macro="" textlink="">
      <xdr:nvSpPr>
        <xdr:cNvPr id="200" name="テキスト ボックス 199"/>
        <xdr:cNvSpPr txBox="1"/>
      </xdr:nvSpPr>
      <xdr:spPr>
        <a:xfrm>
          <a:off x="2844800" y="1397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39796</xdr:rowOff>
    </xdr:from>
    <xdr:to>
      <xdr:col>3</xdr:col>
      <xdr:colOff>279400</xdr:colOff>
      <xdr:row>81</xdr:row>
      <xdr:rowOff>48304</xdr:rowOff>
    </xdr:to>
    <xdr:cxnSp macro="">
      <xdr:nvCxnSpPr>
        <xdr:cNvPr id="201" name="直線コネクタ 200"/>
        <xdr:cNvCxnSpPr/>
      </xdr:nvCxnSpPr>
      <xdr:spPr>
        <a:xfrm flipV="1">
          <a:off x="1447800" y="13927246"/>
          <a:ext cx="8890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150940</xdr:rowOff>
    </xdr:from>
    <xdr:to>
      <xdr:col>3</xdr:col>
      <xdr:colOff>330200</xdr:colOff>
      <xdr:row>81</xdr:row>
      <xdr:rowOff>81090</xdr:rowOff>
    </xdr:to>
    <xdr:sp macro="" textlink="">
      <xdr:nvSpPr>
        <xdr:cNvPr id="202" name="フローチャート : 判断 201"/>
        <xdr:cNvSpPr/>
      </xdr:nvSpPr>
      <xdr:spPr>
        <a:xfrm>
          <a:off x="2286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91267</xdr:rowOff>
    </xdr:from>
    <xdr:ext cx="762000" cy="259045"/>
    <xdr:sp macro="" textlink="">
      <xdr:nvSpPr>
        <xdr:cNvPr id="203" name="テキスト ボックス 202"/>
        <xdr:cNvSpPr txBox="1"/>
      </xdr:nvSpPr>
      <xdr:spPr>
        <a:xfrm>
          <a:off x="1955800" y="136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143661</xdr:rowOff>
    </xdr:from>
    <xdr:to>
      <xdr:col>2</xdr:col>
      <xdr:colOff>127000</xdr:colOff>
      <xdr:row>81</xdr:row>
      <xdr:rowOff>73811</xdr:rowOff>
    </xdr:to>
    <xdr:sp macro="" textlink="">
      <xdr:nvSpPr>
        <xdr:cNvPr id="204" name="フローチャート : 判断 203"/>
        <xdr:cNvSpPr/>
      </xdr:nvSpPr>
      <xdr:spPr>
        <a:xfrm>
          <a:off x="1397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83988</xdr:rowOff>
    </xdr:from>
    <xdr:ext cx="762000" cy="259045"/>
    <xdr:sp macro="" textlink="">
      <xdr:nvSpPr>
        <xdr:cNvPr id="205" name="テキスト ボックス 204"/>
        <xdr:cNvSpPr txBox="1"/>
      </xdr:nvSpPr>
      <xdr:spPr>
        <a:xfrm>
          <a:off x="1066800" y="1362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159288</xdr:rowOff>
    </xdr:from>
    <xdr:to>
      <xdr:col>7</xdr:col>
      <xdr:colOff>203200</xdr:colOff>
      <xdr:row>81</xdr:row>
      <xdr:rowOff>89438</xdr:rowOff>
    </xdr:to>
    <xdr:sp macro="" textlink="">
      <xdr:nvSpPr>
        <xdr:cNvPr id="211" name="円/楕円 210"/>
        <xdr:cNvSpPr/>
      </xdr:nvSpPr>
      <xdr:spPr>
        <a:xfrm>
          <a:off x="4902200" y="138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4365</xdr:rowOff>
    </xdr:from>
    <xdr:ext cx="762000" cy="259045"/>
    <xdr:sp macro="" textlink="">
      <xdr:nvSpPr>
        <xdr:cNvPr id="212" name="人件費・物件費等の状況該当値テキスト"/>
        <xdr:cNvSpPr txBox="1"/>
      </xdr:nvSpPr>
      <xdr:spPr>
        <a:xfrm>
          <a:off x="5041900" y="1372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109,322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164046</xdr:rowOff>
    </xdr:from>
    <xdr:to>
      <xdr:col>6</xdr:col>
      <xdr:colOff>50800</xdr:colOff>
      <xdr:row>81</xdr:row>
      <xdr:rowOff>94196</xdr:rowOff>
    </xdr:to>
    <xdr:sp macro="" textlink="">
      <xdr:nvSpPr>
        <xdr:cNvPr id="213" name="円/楕円 212"/>
        <xdr:cNvSpPr/>
      </xdr:nvSpPr>
      <xdr:spPr>
        <a:xfrm>
          <a:off x="4064000" y="1388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104373</xdr:rowOff>
    </xdr:from>
    <xdr:ext cx="736600" cy="259045"/>
    <xdr:sp macro="" textlink="">
      <xdr:nvSpPr>
        <xdr:cNvPr id="214" name="テキスト ボックス 213"/>
        <xdr:cNvSpPr txBox="1"/>
      </xdr:nvSpPr>
      <xdr:spPr>
        <a:xfrm>
          <a:off x="3733800" y="13648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110,308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167618</xdr:rowOff>
    </xdr:from>
    <xdr:to>
      <xdr:col>4</xdr:col>
      <xdr:colOff>533400</xdr:colOff>
      <xdr:row>81</xdr:row>
      <xdr:rowOff>97768</xdr:rowOff>
    </xdr:to>
    <xdr:sp macro="" textlink="">
      <xdr:nvSpPr>
        <xdr:cNvPr id="215" name="円/楕円 214"/>
        <xdr:cNvSpPr/>
      </xdr:nvSpPr>
      <xdr:spPr>
        <a:xfrm>
          <a:off x="3175000" y="1388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107945</xdr:rowOff>
    </xdr:from>
    <xdr:ext cx="762000" cy="259045"/>
    <xdr:sp macro="" textlink="">
      <xdr:nvSpPr>
        <xdr:cNvPr id="216" name="テキスト ボックス 215"/>
        <xdr:cNvSpPr txBox="1"/>
      </xdr:nvSpPr>
      <xdr:spPr>
        <a:xfrm>
          <a:off x="2844800" y="1365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111,048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160446</xdr:rowOff>
    </xdr:from>
    <xdr:to>
      <xdr:col>3</xdr:col>
      <xdr:colOff>330200</xdr:colOff>
      <xdr:row>81</xdr:row>
      <xdr:rowOff>90596</xdr:rowOff>
    </xdr:to>
    <xdr:sp macro="" textlink="">
      <xdr:nvSpPr>
        <xdr:cNvPr id="217" name="円/楕円 216"/>
        <xdr:cNvSpPr/>
      </xdr:nvSpPr>
      <xdr:spPr>
        <a:xfrm>
          <a:off x="2286000" y="1387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75373</xdr:rowOff>
    </xdr:from>
    <xdr:ext cx="762000" cy="259045"/>
    <xdr:sp macro="" textlink="">
      <xdr:nvSpPr>
        <xdr:cNvPr id="218" name="テキスト ボックス 217"/>
        <xdr:cNvSpPr txBox="1"/>
      </xdr:nvSpPr>
      <xdr:spPr>
        <a:xfrm>
          <a:off x="1955800" y="1396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109,562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168954</xdr:rowOff>
    </xdr:from>
    <xdr:to>
      <xdr:col>2</xdr:col>
      <xdr:colOff>127000</xdr:colOff>
      <xdr:row>81</xdr:row>
      <xdr:rowOff>99104</xdr:rowOff>
    </xdr:to>
    <xdr:sp macro="" textlink="">
      <xdr:nvSpPr>
        <xdr:cNvPr id="219" name="円/楕円 218"/>
        <xdr:cNvSpPr/>
      </xdr:nvSpPr>
      <xdr:spPr>
        <a:xfrm>
          <a:off x="1397000" y="1388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83881</xdr:rowOff>
    </xdr:from>
    <xdr:ext cx="762000" cy="259045"/>
    <xdr:sp macro="" textlink="">
      <xdr:nvSpPr>
        <xdr:cNvPr id="220" name="テキスト ボックス 219"/>
        <xdr:cNvSpPr txBox="1"/>
      </xdr:nvSpPr>
      <xdr:spPr>
        <a:xfrm>
          <a:off x="1066800" y="1397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本市のラスパイレス指数が恒常的に高い要因が、独自の給料表や昇格制度など、本市特有の要因であったことから、平成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月に国家公務員の俸給表を基本とした新給料表に移行し、併せて、昇給や昇格基準においても国の制度を基本とした制度に変更することを柱とした「人事給与制度改革」を実施した。</a:t>
          </a:r>
          <a:endParaRPr lang="ja-JP" altLang="ja-JP" sz="1400">
            <a:effectLst/>
          </a:endParaRP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この「人事給与制度改革」を実施したことにより、新給料表がこれまでの独自給料表と比較して「昇給間差が小さい」こと、「昇格に伴うメリット分が低額である」こと、「ほとんどの級で最高号級の設定が低い」ことなど、給料表の圧縮の効果等により、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年度からその効果が現れ始め、平成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年度のラスパイレス指数も前年度と比較して△</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ポイントとなったと考えられ、今後も年々低下していくものと考えている。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85</xdr:row>
      <xdr:rowOff>43241</xdr:rowOff>
    </xdr:to>
    <xdr:cxnSp macro="">
      <xdr:nvCxnSpPr>
        <xdr:cNvPr id="251" name="直線コネクタ 250"/>
        <xdr:cNvCxnSpPr/>
      </xdr:nvCxnSpPr>
      <xdr:spPr>
        <a:xfrm flipV="1">
          <a:off x="17018000" y="13858118"/>
          <a:ext cx="0" cy="758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15318</xdr:rowOff>
    </xdr:from>
    <xdr:ext cx="762000" cy="259045"/>
    <xdr:sp macro="" textlink="">
      <xdr:nvSpPr>
        <xdr:cNvPr id="252" name="給与水準   （国との比較）最小値テキスト"/>
        <xdr:cNvSpPr txBox="1"/>
      </xdr:nvSpPr>
      <xdr:spPr>
        <a:xfrm>
          <a:off x="17106900" y="1458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85</xdr:row>
      <xdr:rowOff>43241</xdr:rowOff>
    </xdr:from>
    <xdr:to>
      <xdr:col>24</xdr:col>
      <xdr:colOff>647700</xdr:colOff>
      <xdr:row>85</xdr:row>
      <xdr:rowOff>43241</xdr:rowOff>
    </xdr:to>
    <xdr:cxnSp macro="">
      <xdr:nvCxnSpPr>
        <xdr:cNvPr id="253" name="直線コネクタ 252"/>
        <xdr:cNvCxnSpPr/>
      </xdr:nvCxnSpPr>
      <xdr:spPr>
        <a:xfrm>
          <a:off x="16929100" y="14616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8768</xdr:rowOff>
    </xdr:from>
    <xdr:to>
      <xdr:col>24</xdr:col>
      <xdr:colOff>558800</xdr:colOff>
      <xdr:row>85</xdr:row>
      <xdr:rowOff>31750</xdr:rowOff>
    </xdr:to>
    <xdr:cxnSp macro="">
      <xdr:nvCxnSpPr>
        <xdr:cNvPr id="256" name="直線コネクタ 255"/>
        <xdr:cNvCxnSpPr/>
      </xdr:nvCxnSpPr>
      <xdr:spPr>
        <a:xfrm flipV="1">
          <a:off x="16179800" y="14582018"/>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7154</xdr:rowOff>
    </xdr:from>
    <xdr:ext cx="762000" cy="259045"/>
    <xdr:sp macro="" textlink="">
      <xdr:nvSpPr>
        <xdr:cNvPr id="257" name="給与水準   （国との比較）平均値テキスト"/>
        <xdr:cNvSpPr txBox="1"/>
      </xdr:nvSpPr>
      <xdr:spPr>
        <a:xfrm>
          <a:off x="17106900" y="14066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58" name="フローチャート : 判断 257"/>
        <xdr:cNvSpPr/>
      </xdr:nvSpPr>
      <xdr:spPr>
        <a:xfrm>
          <a:off x="169672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85</xdr:row>
      <xdr:rowOff>66221</xdr:rowOff>
    </xdr:to>
    <xdr:cxnSp macro="">
      <xdr:nvCxnSpPr>
        <xdr:cNvPr id="259" name="直線コネクタ 258"/>
        <xdr:cNvCxnSpPr/>
      </xdr:nvCxnSpPr>
      <xdr:spPr>
        <a:xfrm flipV="1">
          <a:off x="15290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25098</xdr:rowOff>
    </xdr:from>
    <xdr:to>
      <xdr:col>23</xdr:col>
      <xdr:colOff>457200</xdr:colOff>
      <xdr:row>83</xdr:row>
      <xdr:rowOff>126698</xdr:rowOff>
    </xdr:to>
    <xdr:sp macro="" textlink="">
      <xdr:nvSpPr>
        <xdr:cNvPr id="260" name="フローチャート : 判断 259"/>
        <xdr:cNvSpPr/>
      </xdr:nvSpPr>
      <xdr:spPr>
        <a:xfrm>
          <a:off x="16129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61" name="テキスト ボックス 260"/>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20259</xdr:rowOff>
    </xdr:from>
    <xdr:to>
      <xdr:col>22</xdr:col>
      <xdr:colOff>203200</xdr:colOff>
      <xdr:row>85</xdr:row>
      <xdr:rowOff>66221</xdr:rowOff>
    </xdr:to>
    <xdr:cxnSp macro="">
      <xdr:nvCxnSpPr>
        <xdr:cNvPr id="262" name="直線コネクタ 261"/>
        <xdr:cNvCxnSpPr/>
      </xdr:nvCxnSpPr>
      <xdr:spPr>
        <a:xfrm>
          <a:off x="14401800" y="1459350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3" name="フローチャート : 判断 262"/>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4" name="テキスト ボックス 263"/>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20259</xdr:rowOff>
    </xdr:from>
    <xdr:to>
      <xdr:col>21</xdr:col>
      <xdr:colOff>0</xdr:colOff>
      <xdr:row>90</xdr:row>
      <xdr:rowOff>93738</xdr:rowOff>
    </xdr:to>
    <xdr:cxnSp macro="">
      <xdr:nvCxnSpPr>
        <xdr:cNvPr id="265" name="直線コネクタ 264"/>
        <xdr:cNvCxnSpPr/>
      </xdr:nvCxnSpPr>
      <xdr:spPr>
        <a:xfrm flipV="1">
          <a:off x="13512800" y="14593509"/>
          <a:ext cx="889000" cy="93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93134</xdr:rowOff>
    </xdr:from>
    <xdr:to>
      <xdr:col>21</xdr:col>
      <xdr:colOff>50800</xdr:colOff>
      <xdr:row>83</xdr:row>
      <xdr:rowOff>23284</xdr:rowOff>
    </xdr:to>
    <xdr:sp macro="" textlink="">
      <xdr:nvSpPr>
        <xdr:cNvPr id="266" name="フローチャート : 判断 265"/>
        <xdr:cNvSpPr/>
      </xdr:nvSpPr>
      <xdr:spPr>
        <a:xfrm>
          <a:off x="14351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33461</xdr:rowOff>
    </xdr:from>
    <xdr:ext cx="762000" cy="259045"/>
    <xdr:sp macro="" textlink="">
      <xdr:nvSpPr>
        <xdr:cNvPr id="267" name="テキスト ボックス 266"/>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68" name="フローチャート : 判断 267"/>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69" name="テキスト ボックス 268"/>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75" name="円/楕円 274"/>
        <xdr:cNvSpPr/>
      </xdr:nvSpPr>
      <xdr:spPr>
        <a:xfrm>
          <a:off x="169672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25295</xdr:rowOff>
    </xdr:from>
    <xdr:ext cx="762000" cy="259045"/>
    <xdr:sp macro="" textlink="">
      <xdr:nvSpPr>
        <xdr:cNvPr id="276" name="給与水準   （国との比較）該当値テキスト"/>
        <xdr:cNvSpPr txBox="1"/>
      </xdr:nvSpPr>
      <xdr:spPr>
        <a:xfrm>
          <a:off x="17106900" y="1442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7" name="円/楕円 276"/>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78" name="テキスト ボックス 277"/>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15421</xdr:rowOff>
    </xdr:from>
    <xdr:to>
      <xdr:col>22</xdr:col>
      <xdr:colOff>254000</xdr:colOff>
      <xdr:row>85</xdr:row>
      <xdr:rowOff>117021</xdr:rowOff>
    </xdr:to>
    <xdr:sp macro="" textlink="">
      <xdr:nvSpPr>
        <xdr:cNvPr id="279" name="円/楕円 278"/>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101798</xdr:rowOff>
    </xdr:from>
    <xdr:ext cx="762000" cy="259045"/>
    <xdr:sp macro="" textlink="">
      <xdr:nvSpPr>
        <xdr:cNvPr id="280" name="テキスト ボックス 279"/>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140909</xdr:rowOff>
    </xdr:from>
    <xdr:to>
      <xdr:col>21</xdr:col>
      <xdr:colOff>50800</xdr:colOff>
      <xdr:row>85</xdr:row>
      <xdr:rowOff>71059</xdr:rowOff>
    </xdr:to>
    <xdr:sp macro="" textlink="">
      <xdr:nvSpPr>
        <xdr:cNvPr id="281" name="円/楕円 280"/>
        <xdr:cNvSpPr/>
      </xdr:nvSpPr>
      <xdr:spPr>
        <a:xfrm>
          <a:off x="14351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55836</xdr:rowOff>
    </xdr:from>
    <xdr:ext cx="762000" cy="259045"/>
    <xdr:sp macro="" textlink="">
      <xdr:nvSpPr>
        <xdr:cNvPr id="282" name="テキスト ボックス 281"/>
        <xdr:cNvSpPr txBox="1"/>
      </xdr:nvSpPr>
      <xdr:spPr>
        <a:xfrm>
          <a:off x="14020800" y="1462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42938</xdr:rowOff>
    </xdr:from>
    <xdr:to>
      <xdr:col>19</xdr:col>
      <xdr:colOff>533400</xdr:colOff>
      <xdr:row>90</xdr:row>
      <xdr:rowOff>144538</xdr:rowOff>
    </xdr:to>
    <xdr:sp macro="" textlink="">
      <xdr:nvSpPr>
        <xdr:cNvPr id="283" name="円/楕円 282"/>
        <xdr:cNvSpPr/>
      </xdr:nvSpPr>
      <xdr:spPr>
        <a:xfrm>
          <a:off x="13462000" y="154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129315</xdr:rowOff>
    </xdr:from>
    <xdr:ext cx="762000" cy="259045"/>
    <xdr:sp macro="" textlink="">
      <xdr:nvSpPr>
        <xdr:cNvPr id="284" name="テキスト ボックス 283"/>
        <xdr:cNvSpPr txBox="1"/>
      </xdr:nvSpPr>
      <xdr:spPr>
        <a:xfrm>
          <a:off x="13131800" y="1555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行財政改革の一環として、これまで</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回にわたる定員適正化計画を策定し、定員の適正化に取り組んできた。その結果、普通会計ベースで</a:t>
          </a:r>
          <a:r>
            <a:rPr kumimoji="1" lang="en-US" altLang="ja-JP" sz="1100" baseline="0">
              <a:solidFill>
                <a:schemeClr val="dk1"/>
              </a:solidFill>
              <a:effectLst/>
              <a:latin typeface="+mn-lt"/>
              <a:ea typeface="+mn-ea"/>
              <a:cs typeface="+mn-cs"/>
            </a:rPr>
            <a:t>2,956</a:t>
          </a:r>
          <a:r>
            <a:rPr kumimoji="1" lang="ja-JP" altLang="ja-JP" sz="1100" baseline="0">
              <a:solidFill>
                <a:schemeClr val="dk1"/>
              </a:solidFill>
              <a:effectLst/>
              <a:latin typeface="+mn-lt"/>
              <a:ea typeface="+mn-ea"/>
              <a:cs typeface="+mn-cs"/>
            </a:rPr>
            <a:t>人</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H28</a:t>
          </a:r>
          <a:r>
            <a:rPr kumimoji="1" lang="ja-JP" altLang="ja-JP" sz="1100" b="0" i="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となり、適正な職員数の</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つの指標である類似団体平均に近い職員数となった。</a:t>
          </a:r>
          <a:endParaRPr lang="ja-JP" altLang="ja-JP" sz="1400">
            <a:effectLst/>
          </a:endParaRPr>
        </a:p>
        <a:p>
          <a:r>
            <a:rPr kumimoji="1" lang="ja-JP" altLang="ja-JP" sz="1100" baseline="0">
              <a:solidFill>
                <a:schemeClr val="dk1"/>
              </a:solidFill>
              <a:effectLst/>
              <a:latin typeface="+mn-lt"/>
              <a:ea typeface="+mn-ea"/>
              <a:cs typeface="+mn-cs"/>
            </a:rPr>
            <a:t>　今後も、少子高齢化や施設の老朽化対策といった職員増の要因となる行政需要の増に対応しつつ、</a:t>
          </a:r>
          <a:r>
            <a:rPr kumimoji="1" lang="ja-JP" altLang="ja-JP" sz="1100" b="0" i="0" baseline="0">
              <a:solidFill>
                <a:schemeClr val="dk1"/>
              </a:solidFill>
              <a:effectLst/>
              <a:latin typeface="+mn-lt"/>
              <a:ea typeface="+mn-ea"/>
              <a:cs typeface="+mn-cs"/>
            </a:rPr>
            <a:t>業務の効率化や民間事業者の活用などの行財政改革を進めていくことで、総体としての適正な規模の職員数の維持に努め</a:t>
          </a:r>
          <a:r>
            <a:rPr kumimoji="1" lang="ja-JP" altLang="en-US" sz="1100" b="0" i="0" baseline="0">
              <a:solidFill>
                <a:schemeClr val="dk1"/>
              </a:solidFill>
              <a:effectLst/>
              <a:latin typeface="+mn-lt"/>
              <a:ea typeface="+mn-ea"/>
              <a:cs typeface="+mn-cs"/>
            </a:rPr>
            <a:t>ていく</a:t>
          </a:r>
          <a:r>
            <a:rPr kumimoji="1"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140788</xdr:rowOff>
    </xdr:from>
    <xdr:to>
      <xdr:col>24</xdr:col>
      <xdr:colOff>558800</xdr:colOff>
      <xdr:row>66</xdr:row>
      <xdr:rowOff>141151</xdr:rowOff>
    </xdr:to>
    <xdr:cxnSp macro="">
      <xdr:nvCxnSpPr>
        <xdr:cNvPr id="316" name="直線コネクタ 315"/>
        <xdr:cNvCxnSpPr/>
      </xdr:nvCxnSpPr>
      <xdr:spPr>
        <a:xfrm flipV="1">
          <a:off x="17018000" y="10084888"/>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113228</xdr:rowOff>
    </xdr:from>
    <xdr:ext cx="762000" cy="259045"/>
    <xdr:sp macro="" textlink="">
      <xdr:nvSpPr>
        <xdr:cNvPr id="317"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66</xdr:row>
      <xdr:rowOff>141151</xdr:rowOff>
    </xdr:from>
    <xdr:to>
      <xdr:col>24</xdr:col>
      <xdr:colOff>647700</xdr:colOff>
      <xdr:row>66</xdr:row>
      <xdr:rowOff>141151</xdr:rowOff>
    </xdr:to>
    <xdr:cxnSp macro="">
      <xdr:nvCxnSpPr>
        <xdr:cNvPr id="318" name="直線コネクタ 317"/>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55715</xdr:rowOff>
    </xdr:from>
    <xdr:ext cx="762000" cy="259045"/>
    <xdr:sp macro="" textlink="">
      <xdr:nvSpPr>
        <xdr:cNvPr id="319"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24</xdr:col>
      <xdr:colOff>469900</xdr:colOff>
      <xdr:row>58</xdr:row>
      <xdr:rowOff>140788</xdr:rowOff>
    </xdr:from>
    <xdr:to>
      <xdr:col>24</xdr:col>
      <xdr:colOff>647700</xdr:colOff>
      <xdr:row>58</xdr:row>
      <xdr:rowOff>140788</xdr:rowOff>
    </xdr:to>
    <xdr:cxnSp macro="">
      <xdr:nvCxnSpPr>
        <xdr:cNvPr id="320" name="直線コネクタ 319"/>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58238</xdr:rowOff>
    </xdr:from>
    <xdr:to>
      <xdr:col>24</xdr:col>
      <xdr:colOff>558800</xdr:colOff>
      <xdr:row>62</xdr:row>
      <xdr:rowOff>61685</xdr:rowOff>
    </xdr:to>
    <xdr:cxnSp macro="">
      <xdr:nvCxnSpPr>
        <xdr:cNvPr id="321" name="直線コネクタ 320"/>
        <xdr:cNvCxnSpPr/>
      </xdr:nvCxnSpPr>
      <xdr:spPr>
        <a:xfrm flipV="1">
          <a:off x="16179800" y="10688138"/>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154050</xdr:rowOff>
    </xdr:from>
    <xdr:ext cx="762000" cy="259045"/>
    <xdr:sp macro="" textlink="">
      <xdr:nvSpPr>
        <xdr:cNvPr id="322" name="定員管理の状況平均値テキスト"/>
        <xdr:cNvSpPr txBox="1"/>
      </xdr:nvSpPr>
      <xdr:spPr>
        <a:xfrm>
          <a:off x="17106900" y="104410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137523</xdr:rowOff>
    </xdr:from>
    <xdr:to>
      <xdr:col>24</xdr:col>
      <xdr:colOff>609600</xdr:colOff>
      <xdr:row>62</xdr:row>
      <xdr:rowOff>67673</xdr:rowOff>
    </xdr:to>
    <xdr:sp macro="" textlink="">
      <xdr:nvSpPr>
        <xdr:cNvPr id="323" name="フローチャート : 判断 322"/>
        <xdr:cNvSpPr/>
      </xdr:nvSpPr>
      <xdr:spPr>
        <a:xfrm>
          <a:off x="169672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51344</xdr:rowOff>
    </xdr:from>
    <xdr:to>
      <xdr:col>23</xdr:col>
      <xdr:colOff>406400</xdr:colOff>
      <xdr:row>62</xdr:row>
      <xdr:rowOff>61685</xdr:rowOff>
    </xdr:to>
    <xdr:cxnSp macro="">
      <xdr:nvCxnSpPr>
        <xdr:cNvPr id="324" name="直線コネクタ 323"/>
        <xdr:cNvCxnSpPr/>
      </xdr:nvCxnSpPr>
      <xdr:spPr>
        <a:xfrm>
          <a:off x="15290800" y="1068124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14333</xdr:rowOff>
    </xdr:from>
    <xdr:to>
      <xdr:col>23</xdr:col>
      <xdr:colOff>457200</xdr:colOff>
      <xdr:row>62</xdr:row>
      <xdr:rowOff>115933</xdr:rowOff>
    </xdr:to>
    <xdr:sp macro="" textlink="">
      <xdr:nvSpPr>
        <xdr:cNvPr id="325" name="フローチャート : 判断 324"/>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100710</xdr:rowOff>
    </xdr:from>
    <xdr:ext cx="736600" cy="259045"/>
    <xdr:sp macro="" textlink="">
      <xdr:nvSpPr>
        <xdr:cNvPr id="326" name="テキスト ボックス 325"/>
        <xdr:cNvSpPr txBox="1"/>
      </xdr:nvSpPr>
      <xdr:spPr>
        <a:xfrm>
          <a:off x="15798800" y="1073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51344</xdr:rowOff>
    </xdr:from>
    <xdr:to>
      <xdr:col>22</xdr:col>
      <xdr:colOff>203200</xdr:colOff>
      <xdr:row>62</xdr:row>
      <xdr:rowOff>103051</xdr:rowOff>
    </xdr:to>
    <xdr:cxnSp macro="">
      <xdr:nvCxnSpPr>
        <xdr:cNvPr id="327" name="直線コネクタ 326"/>
        <xdr:cNvCxnSpPr/>
      </xdr:nvCxnSpPr>
      <xdr:spPr>
        <a:xfrm flipV="1">
          <a:off x="14401800" y="1068124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8" name="フローチャート :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77850</xdr:rowOff>
    </xdr:from>
    <xdr:ext cx="762000" cy="259045"/>
    <xdr:sp macro="" textlink="">
      <xdr:nvSpPr>
        <xdr:cNvPr id="329" name="テキスト ボックス 328"/>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103051</xdr:rowOff>
    </xdr:from>
    <xdr:to>
      <xdr:col>21</xdr:col>
      <xdr:colOff>0</xdr:colOff>
      <xdr:row>62</xdr:row>
      <xdr:rowOff>103051</xdr:rowOff>
    </xdr:to>
    <xdr:cxnSp macro="">
      <xdr:nvCxnSpPr>
        <xdr:cNvPr id="330" name="直線コネクタ 329"/>
        <xdr:cNvCxnSpPr/>
      </xdr:nvCxnSpPr>
      <xdr:spPr>
        <a:xfrm>
          <a:off x="13512800" y="107329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31" name="フローチャート : 判断 330"/>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91639</xdr:rowOff>
    </xdr:from>
    <xdr:ext cx="762000" cy="259045"/>
    <xdr:sp macro="" textlink="">
      <xdr:nvSpPr>
        <xdr:cNvPr id="332" name="テキスト ボックス 331"/>
        <xdr:cNvSpPr txBox="1"/>
      </xdr:nvSpPr>
      <xdr:spPr>
        <a:xfrm>
          <a:off x="14020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3" name="フローチャート : 判断 332"/>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105427</xdr:rowOff>
    </xdr:from>
    <xdr:ext cx="762000" cy="259045"/>
    <xdr:sp macro="" textlink="">
      <xdr:nvSpPr>
        <xdr:cNvPr id="334" name="テキスト ボックス 333"/>
        <xdr:cNvSpPr txBox="1"/>
      </xdr:nvSpPr>
      <xdr:spPr>
        <a:xfrm>
          <a:off x="1313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7438</xdr:rowOff>
    </xdr:from>
    <xdr:to>
      <xdr:col>24</xdr:col>
      <xdr:colOff>609600</xdr:colOff>
      <xdr:row>62</xdr:row>
      <xdr:rowOff>109038</xdr:rowOff>
    </xdr:to>
    <xdr:sp macro="" textlink="">
      <xdr:nvSpPr>
        <xdr:cNvPr id="340" name="円/楕円 339"/>
        <xdr:cNvSpPr/>
      </xdr:nvSpPr>
      <xdr:spPr>
        <a:xfrm>
          <a:off x="169672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150965</xdr:rowOff>
    </xdr:from>
    <xdr:ext cx="762000" cy="259045"/>
    <xdr:sp macro="" textlink="">
      <xdr:nvSpPr>
        <xdr:cNvPr id="341" name="定員管理の状況該当値テキスト"/>
        <xdr:cNvSpPr txBox="1"/>
      </xdr:nvSpPr>
      <xdr:spPr>
        <a:xfrm>
          <a:off x="17106900" y="1060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10885</xdr:rowOff>
    </xdr:from>
    <xdr:to>
      <xdr:col>23</xdr:col>
      <xdr:colOff>457200</xdr:colOff>
      <xdr:row>62</xdr:row>
      <xdr:rowOff>112485</xdr:rowOff>
    </xdr:to>
    <xdr:sp macro="" textlink="">
      <xdr:nvSpPr>
        <xdr:cNvPr id="342" name="円/楕円 341"/>
        <xdr:cNvSpPr/>
      </xdr:nvSpPr>
      <xdr:spPr>
        <a:xfrm>
          <a:off x="16129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122662</xdr:rowOff>
    </xdr:from>
    <xdr:ext cx="736600" cy="259045"/>
    <xdr:sp macro="" textlink="">
      <xdr:nvSpPr>
        <xdr:cNvPr id="343" name="テキスト ボックス 342"/>
        <xdr:cNvSpPr txBox="1"/>
      </xdr:nvSpPr>
      <xdr:spPr>
        <a:xfrm>
          <a:off x="15798800" y="1040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544</xdr:rowOff>
    </xdr:from>
    <xdr:to>
      <xdr:col>22</xdr:col>
      <xdr:colOff>254000</xdr:colOff>
      <xdr:row>62</xdr:row>
      <xdr:rowOff>102144</xdr:rowOff>
    </xdr:to>
    <xdr:sp macro="" textlink="">
      <xdr:nvSpPr>
        <xdr:cNvPr id="344" name="円/楕円 343"/>
        <xdr:cNvSpPr/>
      </xdr:nvSpPr>
      <xdr:spPr>
        <a:xfrm>
          <a:off x="15240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86921</xdr:rowOff>
    </xdr:from>
    <xdr:ext cx="762000" cy="259045"/>
    <xdr:sp macro="" textlink="">
      <xdr:nvSpPr>
        <xdr:cNvPr id="345" name="テキスト ボックス 344"/>
        <xdr:cNvSpPr txBox="1"/>
      </xdr:nvSpPr>
      <xdr:spPr>
        <a:xfrm>
          <a:off x="14909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52251</xdr:rowOff>
    </xdr:from>
    <xdr:to>
      <xdr:col>21</xdr:col>
      <xdr:colOff>50800</xdr:colOff>
      <xdr:row>62</xdr:row>
      <xdr:rowOff>153851</xdr:rowOff>
    </xdr:to>
    <xdr:sp macro="" textlink="">
      <xdr:nvSpPr>
        <xdr:cNvPr id="346" name="円/楕円 345"/>
        <xdr:cNvSpPr/>
      </xdr:nvSpPr>
      <xdr:spPr>
        <a:xfrm>
          <a:off x="14351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138628</xdr:rowOff>
    </xdr:from>
    <xdr:ext cx="762000" cy="259045"/>
    <xdr:sp macro="" textlink="">
      <xdr:nvSpPr>
        <xdr:cNvPr id="347" name="テキスト ボックス 346"/>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52251</xdr:rowOff>
    </xdr:from>
    <xdr:to>
      <xdr:col>19</xdr:col>
      <xdr:colOff>533400</xdr:colOff>
      <xdr:row>62</xdr:row>
      <xdr:rowOff>153851</xdr:rowOff>
    </xdr:to>
    <xdr:sp macro="" textlink="">
      <xdr:nvSpPr>
        <xdr:cNvPr id="348" name="円/楕円 347"/>
        <xdr:cNvSpPr/>
      </xdr:nvSpPr>
      <xdr:spPr>
        <a:xfrm>
          <a:off x="13462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138628</xdr:rowOff>
    </xdr:from>
    <xdr:ext cx="762000" cy="259045"/>
    <xdr:sp macro="" textlink="">
      <xdr:nvSpPr>
        <xdr:cNvPr id="349" name="テキスト ボックス 348"/>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算定において分子となる地方債の元利償還金において、平成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年度に借入した小中学校の耐震補強にかかる義務教育施設整備事業債の元金償還が開始したことなどから、</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千万円の増加となったため、単年度では</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ポイントの増加となったが、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ヵ年平均では類似団体平均値を大きく下回る前年同の</a:t>
          </a:r>
          <a:r>
            <a:rPr kumimoji="1" lang="en-US" altLang="ja-JP" sz="1100">
              <a:solidFill>
                <a:schemeClr val="dk1"/>
              </a:solidFill>
              <a:effectLst/>
              <a:latin typeface="+mn-lt"/>
              <a:ea typeface="+mn-ea"/>
              <a:cs typeface="+mn-cs"/>
            </a:rPr>
            <a:t>0.0</a:t>
          </a:r>
          <a:r>
            <a:rPr kumimoji="1" lang="ja-JP" altLang="ja-JP" sz="1100">
              <a:solidFill>
                <a:schemeClr val="dk1"/>
              </a:solidFill>
              <a:effectLst/>
              <a:latin typeface="+mn-lt"/>
              <a:ea typeface="+mn-ea"/>
              <a:cs typeface="+mn-cs"/>
            </a:rPr>
            <a:t>％と良好な水準を維持している。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これは、継続的に取り組んできた市債の計画的活用等の効果によるものであり、今後も公債費をはじめとする債務費用が、過度に財政を圧迫することのないよう、数値の保持を図っていく。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146352</xdr:rowOff>
    </xdr:from>
    <xdr:to>
      <xdr:col>24</xdr:col>
      <xdr:colOff>558800</xdr:colOff>
      <xdr:row>45</xdr:row>
      <xdr:rowOff>108555</xdr:rowOff>
    </xdr:to>
    <xdr:cxnSp macro="">
      <xdr:nvCxnSpPr>
        <xdr:cNvPr id="379" name="直線コネクタ 378"/>
        <xdr:cNvCxnSpPr/>
      </xdr:nvCxnSpPr>
      <xdr:spPr>
        <a:xfrm flipV="1">
          <a:off x="17018000" y="6318552"/>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80632</xdr:rowOff>
    </xdr:from>
    <xdr:ext cx="762000" cy="259045"/>
    <xdr:sp macro="" textlink="">
      <xdr:nvSpPr>
        <xdr:cNvPr id="380"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24</xdr:col>
      <xdr:colOff>469900</xdr:colOff>
      <xdr:row>45</xdr:row>
      <xdr:rowOff>108555</xdr:rowOff>
    </xdr:from>
    <xdr:to>
      <xdr:col>24</xdr:col>
      <xdr:colOff>647700</xdr:colOff>
      <xdr:row>45</xdr:row>
      <xdr:rowOff>108555</xdr:rowOff>
    </xdr:to>
    <xdr:cxnSp macro="">
      <xdr:nvCxnSpPr>
        <xdr:cNvPr id="381" name="直線コネクタ 380"/>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61279</xdr:rowOff>
    </xdr:from>
    <xdr:ext cx="762000" cy="259045"/>
    <xdr:sp macro="" textlink="">
      <xdr:nvSpPr>
        <xdr:cNvPr id="382"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146352</xdr:rowOff>
    </xdr:from>
    <xdr:to>
      <xdr:col>24</xdr:col>
      <xdr:colOff>647700</xdr:colOff>
      <xdr:row>36</xdr:row>
      <xdr:rowOff>146352</xdr:rowOff>
    </xdr:to>
    <xdr:cxnSp macro="">
      <xdr:nvCxnSpPr>
        <xdr:cNvPr id="383" name="直線コネクタ 382"/>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124278</xdr:rowOff>
    </xdr:from>
    <xdr:to>
      <xdr:col>24</xdr:col>
      <xdr:colOff>558800</xdr:colOff>
      <xdr:row>37</xdr:row>
      <xdr:rowOff>124278</xdr:rowOff>
    </xdr:to>
    <xdr:cxnSp macro="">
      <xdr:nvCxnSpPr>
        <xdr:cNvPr id="384" name="直線コネクタ 383"/>
        <xdr:cNvCxnSpPr/>
      </xdr:nvCxnSpPr>
      <xdr:spPr>
        <a:xfrm>
          <a:off x="16179800" y="6467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116312</xdr:rowOff>
    </xdr:from>
    <xdr:ext cx="762000" cy="259045"/>
    <xdr:sp macro="" textlink="">
      <xdr:nvSpPr>
        <xdr:cNvPr id="385"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86" name="フローチャート : 判断 385"/>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124278</xdr:rowOff>
    </xdr:from>
    <xdr:to>
      <xdr:col>23</xdr:col>
      <xdr:colOff>406400</xdr:colOff>
      <xdr:row>38</xdr:row>
      <xdr:rowOff>33262</xdr:rowOff>
    </xdr:to>
    <xdr:cxnSp macro="">
      <xdr:nvCxnSpPr>
        <xdr:cNvPr id="387" name="直線コネクタ 386"/>
        <xdr:cNvCxnSpPr/>
      </xdr:nvCxnSpPr>
      <xdr:spPr>
        <a:xfrm flipV="1">
          <a:off x="15290800" y="646792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110672</xdr:rowOff>
    </xdr:from>
    <xdr:to>
      <xdr:col>23</xdr:col>
      <xdr:colOff>457200</xdr:colOff>
      <xdr:row>41</xdr:row>
      <xdr:rowOff>40822</xdr:rowOff>
    </xdr:to>
    <xdr:sp macro="" textlink="">
      <xdr:nvSpPr>
        <xdr:cNvPr id="388" name="フローチャート : 判断 387"/>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25599</xdr:rowOff>
    </xdr:from>
    <xdr:ext cx="736600" cy="259045"/>
    <xdr:sp macro="" textlink="">
      <xdr:nvSpPr>
        <xdr:cNvPr id="389" name="テキスト ボックス 388"/>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33262</xdr:rowOff>
    </xdr:from>
    <xdr:to>
      <xdr:col>22</xdr:col>
      <xdr:colOff>203200</xdr:colOff>
      <xdr:row>38</xdr:row>
      <xdr:rowOff>159657</xdr:rowOff>
    </xdr:to>
    <xdr:cxnSp macro="">
      <xdr:nvCxnSpPr>
        <xdr:cNvPr id="390" name="直線コネクタ 389"/>
        <xdr:cNvCxnSpPr/>
      </xdr:nvCxnSpPr>
      <xdr:spPr>
        <a:xfrm flipV="1">
          <a:off x="14401800" y="6548362"/>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1" name="フローチャート : 判断 390"/>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2" name="テキスト ボックス 391"/>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159657</xdr:rowOff>
    </xdr:from>
    <xdr:to>
      <xdr:col>21</xdr:col>
      <xdr:colOff>0</xdr:colOff>
      <xdr:row>39</xdr:row>
      <xdr:rowOff>57150</xdr:rowOff>
    </xdr:to>
    <xdr:cxnSp macro="">
      <xdr:nvCxnSpPr>
        <xdr:cNvPr id="393" name="直線コネクタ 392"/>
        <xdr:cNvCxnSpPr/>
      </xdr:nvCxnSpPr>
      <xdr:spPr>
        <a:xfrm flipV="1">
          <a:off x="13512800" y="66747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4" name="フローチャート : 判断 393"/>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95" name="テキスト ボックス 394"/>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6" name="フローチャート : 判断 395"/>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83958</xdr:rowOff>
    </xdr:from>
    <xdr:ext cx="762000" cy="259045"/>
    <xdr:sp macro="" textlink="">
      <xdr:nvSpPr>
        <xdr:cNvPr id="397" name="テキスト ボックス 396"/>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73478</xdr:rowOff>
    </xdr:from>
    <xdr:to>
      <xdr:col>24</xdr:col>
      <xdr:colOff>609600</xdr:colOff>
      <xdr:row>38</xdr:row>
      <xdr:rowOff>3628</xdr:rowOff>
    </xdr:to>
    <xdr:sp macro="" textlink="">
      <xdr:nvSpPr>
        <xdr:cNvPr id="403" name="円/楕円 402"/>
        <xdr:cNvSpPr/>
      </xdr:nvSpPr>
      <xdr:spPr>
        <a:xfrm>
          <a:off x="16967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90005</xdr:rowOff>
    </xdr:from>
    <xdr:ext cx="762000" cy="259045"/>
    <xdr:sp macro="" textlink="">
      <xdr:nvSpPr>
        <xdr:cNvPr id="404" name="公債費負担の状況該当値テキスト"/>
        <xdr:cNvSpPr txBox="1"/>
      </xdr:nvSpPr>
      <xdr:spPr>
        <a:xfrm>
          <a:off x="171069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73478</xdr:rowOff>
    </xdr:from>
    <xdr:to>
      <xdr:col>23</xdr:col>
      <xdr:colOff>457200</xdr:colOff>
      <xdr:row>38</xdr:row>
      <xdr:rowOff>3628</xdr:rowOff>
    </xdr:to>
    <xdr:sp macro="" textlink="">
      <xdr:nvSpPr>
        <xdr:cNvPr id="405" name="円/楕円 404"/>
        <xdr:cNvSpPr/>
      </xdr:nvSpPr>
      <xdr:spPr>
        <a:xfrm>
          <a:off x="1612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13805</xdr:rowOff>
    </xdr:from>
    <xdr:ext cx="736600" cy="259045"/>
    <xdr:sp macro="" textlink="">
      <xdr:nvSpPr>
        <xdr:cNvPr id="406" name="テキスト ボックス 405"/>
        <xdr:cNvSpPr txBox="1"/>
      </xdr:nvSpPr>
      <xdr:spPr>
        <a:xfrm>
          <a:off x="15798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153912</xdr:rowOff>
    </xdr:from>
    <xdr:to>
      <xdr:col>22</xdr:col>
      <xdr:colOff>254000</xdr:colOff>
      <xdr:row>38</xdr:row>
      <xdr:rowOff>84062</xdr:rowOff>
    </xdr:to>
    <xdr:sp macro="" textlink="">
      <xdr:nvSpPr>
        <xdr:cNvPr id="407" name="円/楕円 406"/>
        <xdr:cNvSpPr/>
      </xdr:nvSpPr>
      <xdr:spPr>
        <a:xfrm>
          <a:off x="15240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94239</xdr:rowOff>
    </xdr:from>
    <xdr:ext cx="762000" cy="259045"/>
    <xdr:sp macro="" textlink="">
      <xdr:nvSpPr>
        <xdr:cNvPr id="408" name="テキスト ボックス 407"/>
        <xdr:cNvSpPr txBox="1"/>
      </xdr:nvSpPr>
      <xdr:spPr>
        <a:xfrm>
          <a:off x="14909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108857</xdr:rowOff>
    </xdr:from>
    <xdr:to>
      <xdr:col>21</xdr:col>
      <xdr:colOff>50800</xdr:colOff>
      <xdr:row>39</xdr:row>
      <xdr:rowOff>39007</xdr:rowOff>
    </xdr:to>
    <xdr:sp macro="" textlink="">
      <xdr:nvSpPr>
        <xdr:cNvPr id="409" name="円/楕円 408"/>
        <xdr:cNvSpPr/>
      </xdr:nvSpPr>
      <xdr:spPr>
        <a:xfrm>
          <a:off x="14351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49184</xdr:rowOff>
    </xdr:from>
    <xdr:ext cx="762000" cy="259045"/>
    <xdr:sp macro="" textlink="">
      <xdr:nvSpPr>
        <xdr:cNvPr id="410" name="テキスト ボックス 409"/>
        <xdr:cNvSpPr txBox="1"/>
      </xdr:nvSpPr>
      <xdr:spPr>
        <a:xfrm>
          <a:off x="14020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6350</xdr:rowOff>
    </xdr:from>
    <xdr:to>
      <xdr:col>19</xdr:col>
      <xdr:colOff>533400</xdr:colOff>
      <xdr:row>39</xdr:row>
      <xdr:rowOff>107950</xdr:rowOff>
    </xdr:to>
    <xdr:sp macro="" textlink="">
      <xdr:nvSpPr>
        <xdr:cNvPr id="411" name="円/楕円 410"/>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118127</xdr:rowOff>
    </xdr:from>
    <xdr:ext cx="762000" cy="259045"/>
    <xdr:sp macro="" textlink="">
      <xdr:nvSpPr>
        <xdr:cNvPr id="412" name="テキスト ボックス 411"/>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算定の分子である将来負担額において、地方債の償還が進んだことによる一般会計等に係る地方債の現在高の減や、職員退職金支給率の引き下げによる退職手当負担見込額の減等を要因として</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千万円減少したことに加えて、財政調整基金の残高が増加したことにより充当可能財源等が</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千万円増加したことで、将来負担比率は前年度と同様、将来負担を充当可能財源等で充当しきれる結果となり、類似団体平均値を大きく下回る良好な水準を維持している。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今後も財政運営が圧迫されることのないよう、各種債務の的確な把握に努めるともに、充当可能財源等のさらなる確保に努め、実質的な将来負担額の抑制を図っていく。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93486</xdr:rowOff>
    </xdr:to>
    <xdr:cxnSp macro="">
      <xdr:nvCxnSpPr>
        <xdr:cNvPr id="441" name="直線コネクタ 440"/>
        <xdr:cNvCxnSpPr/>
      </xdr:nvCxnSpPr>
      <xdr:spPr>
        <a:xfrm flipV="1">
          <a:off x="17018000" y="2370667"/>
          <a:ext cx="0" cy="1494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65563</xdr:rowOff>
    </xdr:from>
    <xdr:ext cx="762000" cy="259045"/>
    <xdr:sp macro="" textlink="">
      <xdr:nvSpPr>
        <xdr:cNvPr id="442" name="将来負担の状況最小値テキスト"/>
        <xdr:cNvSpPr txBox="1"/>
      </xdr:nvSpPr>
      <xdr:spPr>
        <a:xfrm>
          <a:off x="17106900" y="383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111.5</a:t>
          </a:r>
          <a:endParaRPr kumimoji="1" lang="ja-JP" altLang="en-US" sz="1000" b="1">
            <a:latin typeface="ＭＳ Ｐゴシック"/>
          </a:endParaRPr>
        </a:p>
      </xdr:txBody>
    </xdr:sp>
    <xdr:clientData/>
  </xdr:oneCellAnchor>
  <xdr:twoCellAnchor>
    <xdr:from>
      <xdr:col>24</xdr:col>
      <xdr:colOff>469900</xdr:colOff>
      <xdr:row>22</xdr:row>
      <xdr:rowOff>93486</xdr:rowOff>
    </xdr:from>
    <xdr:to>
      <xdr:col>24</xdr:col>
      <xdr:colOff>647700</xdr:colOff>
      <xdr:row>22</xdr:row>
      <xdr:rowOff>93486</xdr:rowOff>
    </xdr:to>
    <xdr:cxnSp macro="">
      <xdr:nvCxnSpPr>
        <xdr:cNvPr id="443" name="直線コネクタ 442"/>
        <xdr:cNvCxnSpPr/>
      </xdr:nvCxnSpPr>
      <xdr:spPr>
        <a:xfrm>
          <a:off x="16929100" y="386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147179</xdr:rowOff>
    </xdr:from>
    <xdr:to>
      <xdr:col>21</xdr:col>
      <xdr:colOff>0</xdr:colOff>
      <xdr:row>14</xdr:row>
      <xdr:rowOff>10583</xdr:rowOff>
    </xdr:to>
    <xdr:cxnSp macro="">
      <xdr:nvCxnSpPr>
        <xdr:cNvPr id="446" name="直線コネクタ 445"/>
        <xdr:cNvCxnSpPr/>
      </xdr:nvCxnSpPr>
      <xdr:spPr>
        <a:xfrm flipV="1">
          <a:off x="13512800" y="2376029"/>
          <a:ext cx="8890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114176</xdr:rowOff>
    </xdr:from>
    <xdr:ext cx="762000" cy="259045"/>
    <xdr:sp macro="" textlink="">
      <xdr:nvSpPr>
        <xdr:cNvPr id="447" name="将来負担の状況平均値テキスト"/>
        <xdr:cNvSpPr txBox="1"/>
      </xdr:nvSpPr>
      <xdr:spPr>
        <a:xfrm>
          <a:off x="17106900" y="2514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142099</xdr:rowOff>
    </xdr:from>
    <xdr:to>
      <xdr:col>24</xdr:col>
      <xdr:colOff>609600</xdr:colOff>
      <xdr:row>15</xdr:row>
      <xdr:rowOff>72249</xdr:rowOff>
    </xdr:to>
    <xdr:sp macro="" textlink="">
      <xdr:nvSpPr>
        <xdr:cNvPr id="448" name="フローチャート : 判断 447"/>
        <xdr:cNvSpPr/>
      </xdr:nvSpPr>
      <xdr:spPr>
        <a:xfrm>
          <a:off x="169672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88618</xdr:rowOff>
    </xdr:from>
    <xdr:to>
      <xdr:col>23</xdr:col>
      <xdr:colOff>457200</xdr:colOff>
      <xdr:row>16</xdr:row>
      <xdr:rowOff>18768</xdr:rowOff>
    </xdr:to>
    <xdr:sp macro="" textlink="">
      <xdr:nvSpPr>
        <xdr:cNvPr id="449" name="フローチャート : 判断 448"/>
        <xdr:cNvSpPr/>
      </xdr:nvSpPr>
      <xdr:spPr>
        <a:xfrm>
          <a:off x="16129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28945</xdr:rowOff>
    </xdr:from>
    <xdr:ext cx="736600" cy="259045"/>
    <xdr:sp macro="" textlink="">
      <xdr:nvSpPr>
        <xdr:cNvPr id="450" name="テキスト ボックス 449"/>
        <xdr:cNvSpPr txBox="1"/>
      </xdr:nvSpPr>
      <xdr:spPr>
        <a:xfrm>
          <a:off x="15798800" y="242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156986</xdr:rowOff>
    </xdr:from>
    <xdr:to>
      <xdr:col>22</xdr:col>
      <xdr:colOff>254000</xdr:colOff>
      <xdr:row>16</xdr:row>
      <xdr:rowOff>87136</xdr:rowOff>
    </xdr:to>
    <xdr:sp macro="" textlink="">
      <xdr:nvSpPr>
        <xdr:cNvPr id="451" name="フローチャート : 判断 450"/>
        <xdr:cNvSpPr/>
      </xdr:nvSpPr>
      <xdr:spPr>
        <a:xfrm>
          <a:off x="15240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97313</xdr:rowOff>
    </xdr:from>
    <xdr:ext cx="762000" cy="259045"/>
    <xdr:sp macro="" textlink="">
      <xdr:nvSpPr>
        <xdr:cNvPr id="452" name="テキスト ボックス 451"/>
        <xdr:cNvSpPr txBox="1"/>
      </xdr:nvSpPr>
      <xdr:spPr>
        <a:xfrm>
          <a:off x="14909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13688</xdr:rowOff>
    </xdr:from>
    <xdr:to>
      <xdr:col>21</xdr:col>
      <xdr:colOff>50800</xdr:colOff>
      <xdr:row>16</xdr:row>
      <xdr:rowOff>115288</xdr:rowOff>
    </xdr:to>
    <xdr:sp macro="" textlink="">
      <xdr:nvSpPr>
        <xdr:cNvPr id="453" name="フローチャート : 判断 452"/>
        <xdr:cNvSpPr/>
      </xdr:nvSpPr>
      <xdr:spPr>
        <a:xfrm>
          <a:off x="14351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100065</xdr:rowOff>
    </xdr:from>
    <xdr:ext cx="762000" cy="259045"/>
    <xdr:sp macro="" textlink="">
      <xdr:nvSpPr>
        <xdr:cNvPr id="454" name="テキスト ボックス 453"/>
        <xdr:cNvSpPr txBox="1"/>
      </xdr:nvSpPr>
      <xdr:spPr>
        <a:xfrm>
          <a:off x="14020800" y="284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139700</xdr:rowOff>
    </xdr:from>
    <xdr:to>
      <xdr:col>19</xdr:col>
      <xdr:colOff>533400</xdr:colOff>
      <xdr:row>17</xdr:row>
      <xdr:rowOff>69850</xdr:rowOff>
    </xdr:to>
    <xdr:sp macro="" textlink="">
      <xdr:nvSpPr>
        <xdr:cNvPr id="455" name="フローチャート : 判断 454"/>
        <xdr:cNvSpPr/>
      </xdr:nvSpPr>
      <xdr:spPr>
        <a:xfrm>
          <a:off x="13462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54627</xdr:rowOff>
    </xdr:from>
    <xdr:ext cx="762000" cy="259045"/>
    <xdr:sp macro="" textlink="">
      <xdr:nvSpPr>
        <xdr:cNvPr id="456" name="テキスト ボックス 455"/>
        <xdr:cNvSpPr txBox="1"/>
      </xdr:nvSpPr>
      <xdr:spPr>
        <a:xfrm>
          <a:off x="13131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13</xdr:row>
      <xdr:rowOff>96379</xdr:rowOff>
    </xdr:from>
    <xdr:to>
      <xdr:col>21</xdr:col>
      <xdr:colOff>50800</xdr:colOff>
      <xdr:row>14</xdr:row>
      <xdr:rowOff>26529</xdr:rowOff>
    </xdr:to>
    <xdr:sp macro="" textlink="">
      <xdr:nvSpPr>
        <xdr:cNvPr id="462" name="円/楕円 461"/>
        <xdr:cNvSpPr/>
      </xdr:nvSpPr>
      <xdr:spPr>
        <a:xfrm>
          <a:off x="14351000" y="23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36706</xdr:rowOff>
    </xdr:from>
    <xdr:ext cx="762000" cy="259045"/>
    <xdr:sp macro="" textlink="">
      <xdr:nvSpPr>
        <xdr:cNvPr id="463" name="テキスト ボックス 462"/>
        <xdr:cNvSpPr txBox="1"/>
      </xdr:nvSpPr>
      <xdr:spPr>
        <a:xfrm>
          <a:off x="14020800" y="209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131233</xdr:rowOff>
    </xdr:from>
    <xdr:to>
      <xdr:col>19</xdr:col>
      <xdr:colOff>533400</xdr:colOff>
      <xdr:row>14</xdr:row>
      <xdr:rowOff>61383</xdr:rowOff>
    </xdr:to>
    <xdr:sp macro="" textlink="">
      <xdr:nvSpPr>
        <xdr:cNvPr id="464" name="円/楕円 463"/>
        <xdr:cNvSpPr/>
      </xdr:nvSpPr>
      <xdr:spPr>
        <a:xfrm>
          <a:off x="13462000" y="236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71560</xdr:rowOff>
    </xdr:from>
    <xdr:ext cx="762000" cy="259045"/>
    <xdr:sp macro="" textlink="">
      <xdr:nvSpPr>
        <xdr:cNvPr id="465" name="テキスト ボックス 464"/>
        <xdr:cNvSpPr txBox="1"/>
      </xdr:nvSpPr>
      <xdr:spPr>
        <a:xfrm>
          <a:off x="13131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千葉県市川市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480,744
466,276
57.45
140,569,121
135,575,356
3,807,015
83,307,501
57,979,416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05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人件費に係る経常収支比率は、</a:t>
          </a:r>
          <a:r>
            <a:rPr lang="en-US" altLang="ja-JP" sz="1050" b="0" i="0" baseline="0">
              <a:solidFill>
                <a:schemeClr val="dk1"/>
              </a:solidFill>
              <a:effectLst/>
              <a:latin typeface="+mn-lt"/>
              <a:ea typeface="+mn-ea"/>
              <a:cs typeface="+mn-cs"/>
            </a:rPr>
            <a:t>30.9</a:t>
          </a:r>
          <a:r>
            <a:rPr lang="ja-JP" altLang="ja-JP" sz="1050" b="0" i="0" baseline="0">
              <a:solidFill>
                <a:schemeClr val="dk1"/>
              </a:solidFill>
              <a:effectLst/>
              <a:latin typeface="+mn-lt"/>
              <a:ea typeface="+mn-ea"/>
              <a:cs typeface="+mn-cs"/>
            </a:rPr>
            <a:t>％と類似団体平均値に比べ高い水準となっている。これは、平成</a:t>
          </a:r>
          <a:r>
            <a:rPr lang="en-US" altLang="ja-JP" sz="1050" b="0" i="0" baseline="0">
              <a:solidFill>
                <a:schemeClr val="dk1"/>
              </a:solidFill>
              <a:effectLst/>
              <a:latin typeface="+mn-lt"/>
              <a:ea typeface="+mn-ea"/>
              <a:cs typeface="+mn-cs"/>
            </a:rPr>
            <a:t>10</a:t>
          </a:r>
          <a:r>
            <a:rPr lang="ja-JP" altLang="ja-JP" sz="1050" b="0" i="0" baseline="0">
              <a:solidFill>
                <a:schemeClr val="dk1"/>
              </a:solidFill>
              <a:effectLst/>
              <a:latin typeface="+mn-lt"/>
              <a:ea typeface="+mn-ea"/>
              <a:cs typeface="+mn-cs"/>
            </a:rPr>
            <a:t>年度まで行政需要の拡大に対し職員採用をもって対応し、保育園、社会福祉施設など市直営で行ってきた行政サービスがあるため、職員数が類似団体より多かったこと、給料表が本市独自のものであり、昇給基準においても独自の基準を設けていたことなどが要因であると分析している。</a:t>
          </a:r>
          <a:endParaRPr lang="ja-JP" altLang="ja-JP" sz="1050">
            <a:effectLst/>
          </a:endParaRPr>
        </a:p>
        <a:p>
          <a:pPr rtl="0"/>
          <a:r>
            <a:rPr lang="ja-JP" altLang="ja-JP" sz="1050" b="0" i="0" baseline="0">
              <a:solidFill>
                <a:schemeClr val="dk1"/>
              </a:solidFill>
              <a:effectLst/>
              <a:latin typeface="+mn-lt"/>
              <a:ea typeface="+mn-ea"/>
              <a:cs typeface="+mn-cs"/>
            </a:rPr>
            <a:t>　これについては、平成</a:t>
          </a:r>
          <a:r>
            <a:rPr lang="en-US" altLang="ja-JP" sz="1050" b="0" i="0" baseline="0">
              <a:solidFill>
                <a:schemeClr val="dk1"/>
              </a:solidFill>
              <a:effectLst/>
              <a:latin typeface="+mn-lt"/>
              <a:ea typeface="+mn-ea"/>
              <a:cs typeface="+mn-cs"/>
            </a:rPr>
            <a:t>26</a:t>
          </a:r>
          <a:r>
            <a:rPr lang="ja-JP" altLang="ja-JP" sz="1050" b="0" i="0" baseline="0">
              <a:solidFill>
                <a:schemeClr val="dk1"/>
              </a:solidFill>
              <a:effectLst/>
              <a:latin typeface="+mn-lt"/>
              <a:ea typeface="+mn-ea"/>
              <a:cs typeface="+mn-cs"/>
            </a:rPr>
            <a:t>年度に人事給与制度改革を実施し、給料表や昇給基準を国の制度を基本としたものに変更したことから、今後、適正な水準となることが見込まれる。また、業務の効率化や民間事業者の活用などの行財政改革を進めていくことで、人件費の低減に努めていく。</a:t>
          </a:r>
          <a:endParaRPr lang="en-US" altLang="ja-JP" sz="1050" b="0" i="0" baseline="0">
            <a:solidFill>
              <a:schemeClr val="dk1"/>
            </a:solidFill>
            <a:effectLst/>
            <a:latin typeface="+mn-lt"/>
            <a:ea typeface="+mn-ea"/>
            <a:cs typeface="+mn-cs"/>
          </a:endParaRPr>
        </a:p>
        <a:p>
          <a:pPr rtl="0"/>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161290</xdr:rowOff>
    </xdr:from>
    <xdr:to>
      <xdr:col>7</xdr:col>
      <xdr:colOff>15875</xdr:colOff>
      <xdr:row>40</xdr:row>
      <xdr:rowOff>5080</xdr:rowOff>
    </xdr:to>
    <xdr:cxnSp macro="">
      <xdr:nvCxnSpPr>
        <xdr:cNvPr id="61" name="直線コネクタ 60"/>
        <xdr:cNvCxnSpPr/>
      </xdr:nvCxnSpPr>
      <xdr:spPr>
        <a:xfrm flipV="1">
          <a:off x="4826000" y="5819140"/>
          <a:ext cx="0" cy="104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148607</xdr:rowOff>
    </xdr:from>
    <xdr:ext cx="762000" cy="259045"/>
    <xdr:sp macro="" textlink="">
      <xdr:nvSpPr>
        <xdr:cNvPr id="62" name="人件費最小値テキスト"/>
        <xdr:cNvSpPr txBox="1"/>
      </xdr:nvSpPr>
      <xdr:spPr>
        <a:xfrm>
          <a:off x="4914900" y="683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5080</xdr:rowOff>
    </xdr:from>
    <xdr:to>
      <xdr:col>7</xdr:col>
      <xdr:colOff>104775</xdr:colOff>
      <xdr:row>40</xdr:row>
      <xdr:rowOff>5080</xdr:rowOff>
    </xdr:to>
    <xdr:cxnSp macro="">
      <xdr:nvCxnSpPr>
        <xdr:cNvPr id="63" name="直線コネクタ 62"/>
        <xdr:cNvCxnSpPr/>
      </xdr:nvCxnSpPr>
      <xdr:spPr>
        <a:xfrm>
          <a:off x="4737100" y="686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33</xdr:row>
      <xdr:rowOff>161290</xdr:rowOff>
    </xdr:from>
    <xdr:to>
      <xdr:col>7</xdr:col>
      <xdr:colOff>104775</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5080</xdr:rowOff>
    </xdr:from>
    <xdr:to>
      <xdr:col>7</xdr:col>
      <xdr:colOff>15875</xdr:colOff>
      <xdr:row>40</xdr:row>
      <xdr:rowOff>35560</xdr:rowOff>
    </xdr:to>
    <xdr:cxnSp macro="">
      <xdr:nvCxnSpPr>
        <xdr:cNvPr id="66" name="直線コネクタ 65"/>
        <xdr:cNvCxnSpPr/>
      </xdr:nvCxnSpPr>
      <xdr:spPr>
        <a:xfrm flipV="1">
          <a:off x="3987800" y="68630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104157</xdr:rowOff>
    </xdr:from>
    <xdr:ext cx="762000" cy="259045"/>
    <xdr:sp macro="" textlink="">
      <xdr:nvSpPr>
        <xdr:cNvPr id="67" name="人件費平均値テキスト"/>
        <xdr:cNvSpPr txBox="1"/>
      </xdr:nvSpPr>
      <xdr:spPr>
        <a:xfrm>
          <a:off x="4914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87630</xdr:rowOff>
    </xdr:from>
    <xdr:to>
      <xdr:col>7</xdr:col>
      <xdr:colOff>66675</xdr:colOff>
      <xdr:row>38</xdr:row>
      <xdr:rowOff>17780</xdr:rowOff>
    </xdr:to>
    <xdr:sp macro="" textlink="">
      <xdr:nvSpPr>
        <xdr:cNvPr id="68" name="フローチャート : 判断 67"/>
        <xdr:cNvSpPr/>
      </xdr:nvSpPr>
      <xdr:spPr>
        <a:xfrm>
          <a:off x="4775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35560</xdr:rowOff>
    </xdr:from>
    <xdr:to>
      <xdr:col>5</xdr:col>
      <xdr:colOff>549275</xdr:colOff>
      <xdr:row>40</xdr:row>
      <xdr:rowOff>149860</xdr:rowOff>
    </xdr:to>
    <xdr:cxnSp macro="">
      <xdr:nvCxnSpPr>
        <xdr:cNvPr id="69" name="直線コネクタ 68"/>
        <xdr:cNvCxnSpPr/>
      </xdr:nvCxnSpPr>
      <xdr:spPr>
        <a:xfrm flipV="1">
          <a:off x="3098800" y="68935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70" name="フローチャート : 判断 69"/>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35577</xdr:rowOff>
    </xdr:from>
    <xdr:ext cx="736600" cy="259045"/>
    <xdr:sp macro="" textlink="">
      <xdr:nvSpPr>
        <xdr:cNvPr id="71" name="テキスト ボックス 70"/>
        <xdr:cNvSpPr txBox="1"/>
      </xdr:nvSpPr>
      <xdr:spPr>
        <a:xfrm>
          <a:off x="3606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127000</xdr:rowOff>
    </xdr:from>
    <xdr:to>
      <xdr:col>4</xdr:col>
      <xdr:colOff>346075</xdr:colOff>
      <xdr:row>40</xdr:row>
      <xdr:rowOff>149860</xdr:rowOff>
    </xdr:to>
    <xdr:cxnSp macro="">
      <xdr:nvCxnSpPr>
        <xdr:cNvPr id="72" name="直線コネクタ 71"/>
        <xdr:cNvCxnSpPr/>
      </xdr:nvCxnSpPr>
      <xdr:spPr>
        <a:xfrm>
          <a:off x="2209800" y="6985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49530</xdr:rowOff>
    </xdr:from>
    <xdr:to>
      <xdr:col>4</xdr:col>
      <xdr:colOff>396875</xdr:colOff>
      <xdr:row>37</xdr:row>
      <xdr:rowOff>151130</xdr:rowOff>
    </xdr:to>
    <xdr:sp macro="" textlink="">
      <xdr:nvSpPr>
        <xdr:cNvPr id="73" name="フローチャート : 判断 72"/>
        <xdr:cNvSpPr/>
      </xdr:nvSpPr>
      <xdr:spPr>
        <a:xfrm>
          <a:off x="3048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161307</xdr:rowOff>
    </xdr:from>
    <xdr:ext cx="762000" cy="259045"/>
    <xdr:sp macro="" textlink="">
      <xdr:nvSpPr>
        <xdr:cNvPr id="74" name="テキスト ボックス 73"/>
        <xdr:cNvSpPr txBox="1"/>
      </xdr:nvSpPr>
      <xdr:spPr>
        <a:xfrm>
          <a:off x="2717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127000</xdr:rowOff>
    </xdr:from>
    <xdr:to>
      <xdr:col>3</xdr:col>
      <xdr:colOff>142875</xdr:colOff>
      <xdr:row>41</xdr:row>
      <xdr:rowOff>69850</xdr:rowOff>
    </xdr:to>
    <xdr:cxnSp macro="">
      <xdr:nvCxnSpPr>
        <xdr:cNvPr id="75" name="直線コネクタ 74"/>
        <xdr:cNvCxnSpPr/>
      </xdr:nvCxnSpPr>
      <xdr:spPr>
        <a:xfrm flipV="1">
          <a:off x="1320800" y="6985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41910</xdr:rowOff>
    </xdr:from>
    <xdr:to>
      <xdr:col>3</xdr:col>
      <xdr:colOff>193675</xdr:colOff>
      <xdr:row>37</xdr:row>
      <xdr:rowOff>143510</xdr:rowOff>
    </xdr:to>
    <xdr:sp macro="" textlink="">
      <xdr:nvSpPr>
        <xdr:cNvPr id="76" name="フローチャート : 判断 75"/>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153687</xdr:rowOff>
    </xdr:from>
    <xdr:ext cx="762000" cy="259045"/>
    <xdr:sp macro="" textlink="">
      <xdr:nvSpPr>
        <xdr:cNvPr id="77" name="テキスト ボックス 76"/>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118110</xdr:rowOff>
    </xdr:from>
    <xdr:to>
      <xdr:col>1</xdr:col>
      <xdr:colOff>676275</xdr:colOff>
      <xdr:row>38</xdr:row>
      <xdr:rowOff>48260</xdr:rowOff>
    </xdr:to>
    <xdr:sp macro="" textlink="">
      <xdr:nvSpPr>
        <xdr:cNvPr id="78" name="フローチャート : 判断 77"/>
        <xdr:cNvSpPr/>
      </xdr:nvSpPr>
      <xdr:spPr>
        <a:xfrm>
          <a:off x="1270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58437</xdr:rowOff>
    </xdr:from>
    <xdr:ext cx="762000" cy="259045"/>
    <xdr:sp macro="" textlink="">
      <xdr:nvSpPr>
        <xdr:cNvPr id="79" name="テキスト ボックス 78"/>
        <xdr:cNvSpPr txBox="1"/>
      </xdr:nvSpPr>
      <xdr:spPr>
        <a:xfrm>
          <a:off x="9398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125730</xdr:rowOff>
    </xdr:from>
    <xdr:to>
      <xdr:col>7</xdr:col>
      <xdr:colOff>66675</xdr:colOff>
      <xdr:row>40</xdr:row>
      <xdr:rowOff>55880</xdr:rowOff>
    </xdr:to>
    <xdr:sp macro="" textlink="">
      <xdr:nvSpPr>
        <xdr:cNvPr id="85" name="円/楕円 84"/>
        <xdr:cNvSpPr/>
      </xdr:nvSpPr>
      <xdr:spPr>
        <a:xfrm>
          <a:off x="47752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34307</xdr:rowOff>
    </xdr:from>
    <xdr:ext cx="762000" cy="259045"/>
    <xdr:sp macro="" textlink="">
      <xdr:nvSpPr>
        <xdr:cNvPr id="86" name="人件費該当値テキスト"/>
        <xdr:cNvSpPr txBox="1"/>
      </xdr:nvSpPr>
      <xdr:spPr>
        <a:xfrm>
          <a:off x="4914900" y="672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156210</xdr:rowOff>
    </xdr:from>
    <xdr:to>
      <xdr:col>5</xdr:col>
      <xdr:colOff>600075</xdr:colOff>
      <xdr:row>40</xdr:row>
      <xdr:rowOff>86360</xdr:rowOff>
    </xdr:to>
    <xdr:sp macro="" textlink="">
      <xdr:nvSpPr>
        <xdr:cNvPr id="87" name="円/楕円 86"/>
        <xdr:cNvSpPr/>
      </xdr:nvSpPr>
      <xdr:spPr>
        <a:xfrm>
          <a:off x="3937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71137</xdr:rowOff>
    </xdr:from>
    <xdr:ext cx="736600" cy="259045"/>
    <xdr:sp macro="" textlink="">
      <xdr:nvSpPr>
        <xdr:cNvPr id="88" name="テキスト ボックス 87"/>
        <xdr:cNvSpPr txBox="1"/>
      </xdr:nvSpPr>
      <xdr:spPr>
        <a:xfrm>
          <a:off x="3606800" y="692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99060</xdr:rowOff>
    </xdr:from>
    <xdr:to>
      <xdr:col>4</xdr:col>
      <xdr:colOff>396875</xdr:colOff>
      <xdr:row>41</xdr:row>
      <xdr:rowOff>29210</xdr:rowOff>
    </xdr:to>
    <xdr:sp macro="" textlink="">
      <xdr:nvSpPr>
        <xdr:cNvPr id="89" name="円/楕円 88"/>
        <xdr:cNvSpPr/>
      </xdr:nvSpPr>
      <xdr:spPr>
        <a:xfrm>
          <a:off x="3048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13987</xdr:rowOff>
    </xdr:from>
    <xdr:ext cx="762000" cy="259045"/>
    <xdr:sp macro="" textlink="">
      <xdr:nvSpPr>
        <xdr:cNvPr id="90" name="テキスト ボックス 89"/>
        <xdr:cNvSpPr txBox="1"/>
      </xdr:nvSpPr>
      <xdr:spPr>
        <a:xfrm>
          <a:off x="2717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76200</xdr:rowOff>
    </xdr:from>
    <xdr:to>
      <xdr:col>3</xdr:col>
      <xdr:colOff>193675</xdr:colOff>
      <xdr:row>41</xdr:row>
      <xdr:rowOff>6350</xdr:rowOff>
    </xdr:to>
    <xdr:sp macro="" textlink="">
      <xdr:nvSpPr>
        <xdr:cNvPr id="91" name="円/楕円 90"/>
        <xdr:cNvSpPr/>
      </xdr:nvSpPr>
      <xdr:spPr>
        <a:xfrm>
          <a:off x="215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162577</xdr:rowOff>
    </xdr:from>
    <xdr:ext cx="762000" cy="259045"/>
    <xdr:sp macro="" textlink="">
      <xdr:nvSpPr>
        <xdr:cNvPr id="92" name="テキスト ボックス 91"/>
        <xdr:cNvSpPr txBox="1"/>
      </xdr:nvSpPr>
      <xdr:spPr>
        <a:xfrm>
          <a:off x="1828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19050</xdr:rowOff>
    </xdr:from>
    <xdr:to>
      <xdr:col>1</xdr:col>
      <xdr:colOff>676275</xdr:colOff>
      <xdr:row>41</xdr:row>
      <xdr:rowOff>120650</xdr:rowOff>
    </xdr:to>
    <xdr:sp macro="" textlink="">
      <xdr:nvSpPr>
        <xdr:cNvPr id="93" name="円/楕円 92"/>
        <xdr:cNvSpPr/>
      </xdr:nvSpPr>
      <xdr:spPr>
        <a:xfrm>
          <a:off x="1270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105427</xdr:rowOff>
    </xdr:from>
    <xdr:ext cx="762000" cy="259045"/>
    <xdr:sp macro="" textlink="">
      <xdr:nvSpPr>
        <xdr:cNvPr id="94" name="テキスト ボックス 93"/>
        <xdr:cNvSpPr txBox="1"/>
      </xdr:nvSpPr>
      <xdr:spPr>
        <a:xfrm>
          <a:off x="939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物件費に係る経常収支比率は</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21.5</a:t>
          </a:r>
          <a:r>
            <a:rPr lang="ja-JP" altLang="ja-JP" sz="1100" b="0" i="0" baseline="0">
              <a:solidFill>
                <a:schemeClr val="dk1"/>
              </a:solidFill>
              <a:effectLst/>
              <a:latin typeface="+mn-lt"/>
              <a:ea typeface="+mn-ea"/>
              <a:cs typeface="+mn-cs"/>
            </a:rPr>
            <a:t>％と類似団体平均値に比べ高い水準となっている。これは公立保育園などの直営施設や各種事業に携わる定数外職員の賃金が類似団体に比べ多くなっていること、また、権限移譲されたパスポートの発給事務や放課後保育クラブのクラス数の増による指定管理料の増加等によるものである。</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物件費に係わる比率は、分母である経常一般財源の増額により減少したが、労務単価の上昇や消費税率の引き上げなどが</a:t>
          </a:r>
          <a:r>
            <a:rPr lang="ja-JP" altLang="en-US" sz="1100" b="0" i="0" baseline="0">
              <a:solidFill>
                <a:schemeClr val="dk1"/>
              </a:solidFill>
              <a:effectLst/>
              <a:latin typeface="+mn-lt"/>
              <a:ea typeface="+mn-ea"/>
              <a:cs typeface="+mn-cs"/>
            </a:rPr>
            <a:t>見込まれて</a:t>
          </a:r>
          <a:r>
            <a:rPr lang="ja-JP" altLang="ja-JP" sz="1100" b="0" i="0" baseline="0">
              <a:solidFill>
                <a:schemeClr val="dk1"/>
              </a:solidFill>
              <a:effectLst/>
              <a:latin typeface="+mn-lt"/>
              <a:ea typeface="+mn-ea"/>
              <a:cs typeface="+mn-cs"/>
            </a:rPr>
            <a:t>いるため、今後も一層の委託内容の精査や民営化等を進め、費用の削減に努める。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74422</xdr:rowOff>
    </xdr:from>
    <xdr:to>
      <xdr:col>24</xdr:col>
      <xdr:colOff>31750</xdr:colOff>
      <xdr:row>19</xdr:row>
      <xdr:rowOff>124714</xdr:rowOff>
    </xdr:to>
    <xdr:cxnSp macro="">
      <xdr:nvCxnSpPr>
        <xdr:cNvPr id="120" name="直線コネクタ 119"/>
        <xdr:cNvCxnSpPr/>
      </xdr:nvCxnSpPr>
      <xdr:spPr>
        <a:xfrm flipV="1">
          <a:off x="16510000" y="23032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96791</xdr:rowOff>
    </xdr:from>
    <xdr:ext cx="762000" cy="259045"/>
    <xdr:sp macro="" textlink="">
      <xdr:nvSpPr>
        <xdr:cNvPr id="121" name="物件費最小値テキスト"/>
        <xdr:cNvSpPr txBox="1"/>
      </xdr:nvSpPr>
      <xdr:spPr>
        <a:xfrm>
          <a:off x="16598900" y="335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a:t>
          </a:r>
          <a:endParaRPr kumimoji="1" lang="ja-JP" altLang="en-US" sz="1000" b="1">
            <a:latin typeface="ＭＳ Ｐゴシック"/>
          </a:endParaRPr>
        </a:p>
      </xdr:txBody>
    </xdr:sp>
    <xdr:clientData/>
  </xdr:oneCellAnchor>
  <xdr:twoCellAnchor>
    <xdr:from>
      <xdr:col>23</xdr:col>
      <xdr:colOff>628650</xdr:colOff>
      <xdr:row>19</xdr:row>
      <xdr:rowOff>124714</xdr:rowOff>
    </xdr:from>
    <xdr:to>
      <xdr:col>24</xdr:col>
      <xdr:colOff>120650</xdr:colOff>
      <xdr:row>19</xdr:row>
      <xdr:rowOff>124714</xdr:rowOff>
    </xdr:to>
    <xdr:cxnSp macro="">
      <xdr:nvCxnSpPr>
        <xdr:cNvPr id="122" name="直線コネクタ 121"/>
        <xdr:cNvCxnSpPr/>
      </xdr:nvCxnSpPr>
      <xdr:spPr>
        <a:xfrm>
          <a:off x="16421100" y="33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160799</xdr:rowOff>
    </xdr:from>
    <xdr:ext cx="762000" cy="259045"/>
    <xdr:sp macro="" textlink="">
      <xdr:nvSpPr>
        <xdr:cNvPr id="123" name="物件費最大値テキスト"/>
        <xdr:cNvSpPr txBox="1"/>
      </xdr:nvSpPr>
      <xdr:spPr>
        <a:xfrm>
          <a:off x="16598900" y="20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74422</xdr:rowOff>
    </xdr:from>
    <xdr:to>
      <xdr:col>24</xdr:col>
      <xdr:colOff>120650</xdr:colOff>
      <xdr:row>13</xdr:row>
      <xdr:rowOff>74422</xdr:rowOff>
    </xdr:to>
    <xdr:cxnSp macro="">
      <xdr:nvCxnSpPr>
        <xdr:cNvPr id="124" name="直線コネクタ 123"/>
        <xdr:cNvCxnSpPr/>
      </xdr:nvCxnSpPr>
      <xdr:spPr>
        <a:xfrm>
          <a:off x="16421100" y="230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81280</xdr:rowOff>
    </xdr:from>
    <xdr:to>
      <xdr:col>24</xdr:col>
      <xdr:colOff>31750</xdr:colOff>
      <xdr:row>16</xdr:row>
      <xdr:rowOff>90424</xdr:rowOff>
    </xdr:to>
    <xdr:cxnSp macro="">
      <xdr:nvCxnSpPr>
        <xdr:cNvPr id="125" name="直線コネクタ 124"/>
        <xdr:cNvCxnSpPr/>
      </xdr:nvCxnSpPr>
      <xdr:spPr>
        <a:xfrm flipV="1">
          <a:off x="15671800" y="28244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53865</xdr:rowOff>
    </xdr:from>
    <xdr:ext cx="762000" cy="259045"/>
    <xdr:sp macro="" textlink="">
      <xdr:nvSpPr>
        <xdr:cNvPr id="126"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37338</xdr:rowOff>
    </xdr:from>
    <xdr:to>
      <xdr:col>24</xdr:col>
      <xdr:colOff>82550</xdr:colOff>
      <xdr:row>15</xdr:row>
      <xdr:rowOff>138938</xdr:rowOff>
    </xdr:to>
    <xdr:sp macro="" textlink="">
      <xdr:nvSpPr>
        <xdr:cNvPr id="127" name="フローチャート : 判断 126"/>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90424</xdr:rowOff>
    </xdr:from>
    <xdr:to>
      <xdr:col>22</xdr:col>
      <xdr:colOff>565150</xdr:colOff>
      <xdr:row>16</xdr:row>
      <xdr:rowOff>131572</xdr:rowOff>
    </xdr:to>
    <xdr:cxnSp macro="">
      <xdr:nvCxnSpPr>
        <xdr:cNvPr id="128" name="直線コネクタ 127"/>
        <xdr:cNvCxnSpPr/>
      </xdr:nvCxnSpPr>
      <xdr:spPr>
        <a:xfrm flipV="1">
          <a:off x="14782800" y="28336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167640</xdr:rowOff>
    </xdr:from>
    <xdr:to>
      <xdr:col>22</xdr:col>
      <xdr:colOff>615950</xdr:colOff>
      <xdr:row>15</xdr:row>
      <xdr:rowOff>97790</xdr:rowOff>
    </xdr:to>
    <xdr:sp macro="" textlink="">
      <xdr:nvSpPr>
        <xdr:cNvPr id="129" name="フローチャート : 判断 128"/>
        <xdr:cNvSpPr/>
      </xdr:nvSpPr>
      <xdr:spPr>
        <a:xfrm>
          <a:off x="15621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30" name="テキスト ボックス 129"/>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117856</xdr:rowOff>
    </xdr:from>
    <xdr:to>
      <xdr:col>21</xdr:col>
      <xdr:colOff>361950</xdr:colOff>
      <xdr:row>16</xdr:row>
      <xdr:rowOff>131572</xdr:rowOff>
    </xdr:to>
    <xdr:cxnSp macro="">
      <xdr:nvCxnSpPr>
        <xdr:cNvPr id="131" name="直線コネクタ 130"/>
        <xdr:cNvCxnSpPr/>
      </xdr:nvCxnSpPr>
      <xdr:spPr>
        <a:xfrm>
          <a:off x="13893800" y="28610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2" name="フローチャート : 判断 131"/>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71391</xdr:rowOff>
    </xdr:from>
    <xdr:ext cx="762000" cy="259045"/>
    <xdr:sp macro="" textlink="">
      <xdr:nvSpPr>
        <xdr:cNvPr id="133" name="テキスト ボックス 132"/>
        <xdr:cNvSpPr txBox="1"/>
      </xdr:nvSpPr>
      <xdr:spPr>
        <a:xfrm>
          <a:off x="14401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113284</xdr:rowOff>
    </xdr:from>
    <xdr:to>
      <xdr:col>20</xdr:col>
      <xdr:colOff>158750</xdr:colOff>
      <xdr:row>16</xdr:row>
      <xdr:rowOff>117856</xdr:rowOff>
    </xdr:to>
    <xdr:cxnSp macro="">
      <xdr:nvCxnSpPr>
        <xdr:cNvPr id="134" name="直線コネクタ 133"/>
        <xdr:cNvCxnSpPr/>
      </xdr:nvCxnSpPr>
      <xdr:spPr>
        <a:xfrm>
          <a:off x="13004800" y="2856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112776</xdr:rowOff>
    </xdr:from>
    <xdr:to>
      <xdr:col>20</xdr:col>
      <xdr:colOff>209550</xdr:colOff>
      <xdr:row>15</xdr:row>
      <xdr:rowOff>42926</xdr:rowOff>
    </xdr:to>
    <xdr:sp macro="" textlink="">
      <xdr:nvSpPr>
        <xdr:cNvPr id="135" name="フローチャート : 判断 134"/>
        <xdr:cNvSpPr/>
      </xdr:nvSpPr>
      <xdr:spPr>
        <a:xfrm>
          <a:off x="13843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53103</xdr:rowOff>
    </xdr:from>
    <xdr:ext cx="762000" cy="259045"/>
    <xdr:sp macro="" textlink="">
      <xdr:nvSpPr>
        <xdr:cNvPr id="136" name="テキスト ボックス 135"/>
        <xdr:cNvSpPr txBox="1"/>
      </xdr:nvSpPr>
      <xdr:spPr>
        <a:xfrm>
          <a:off x="13512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89916</xdr:rowOff>
    </xdr:from>
    <xdr:to>
      <xdr:col>19</xdr:col>
      <xdr:colOff>6350</xdr:colOff>
      <xdr:row>15</xdr:row>
      <xdr:rowOff>20066</xdr:rowOff>
    </xdr:to>
    <xdr:sp macro="" textlink="">
      <xdr:nvSpPr>
        <xdr:cNvPr id="137" name="フローチャート : 判断 136"/>
        <xdr:cNvSpPr/>
      </xdr:nvSpPr>
      <xdr:spPr>
        <a:xfrm>
          <a:off x="12954000" y="249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30243</xdr:rowOff>
    </xdr:from>
    <xdr:ext cx="762000" cy="259045"/>
    <xdr:sp macro="" textlink="">
      <xdr:nvSpPr>
        <xdr:cNvPr id="138" name="テキスト ボックス 137"/>
        <xdr:cNvSpPr txBox="1"/>
      </xdr:nvSpPr>
      <xdr:spPr>
        <a:xfrm>
          <a:off x="12623800" y="225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44" name="円/楕円 143"/>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2557</xdr:rowOff>
    </xdr:from>
    <xdr:ext cx="762000" cy="259045"/>
    <xdr:sp macro="" textlink="">
      <xdr:nvSpPr>
        <xdr:cNvPr id="145" name="物件費該当値テキスト"/>
        <xdr:cNvSpPr txBox="1"/>
      </xdr:nvSpPr>
      <xdr:spPr>
        <a:xfrm>
          <a:off x="165989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39624</xdr:rowOff>
    </xdr:from>
    <xdr:to>
      <xdr:col>22</xdr:col>
      <xdr:colOff>615950</xdr:colOff>
      <xdr:row>16</xdr:row>
      <xdr:rowOff>141224</xdr:rowOff>
    </xdr:to>
    <xdr:sp macro="" textlink="">
      <xdr:nvSpPr>
        <xdr:cNvPr id="146" name="円/楕円 145"/>
        <xdr:cNvSpPr/>
      </xdr:nvSpPr>
      <xdr:spPr>
        <a:xfrm>
          <a:off x="15621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126001</xdr:rowOff>
    </xdr:from>
    <xdr:ext cx="736600" cy="259045"/>
    <xdr:sp macro="" textlink="">
      <xdr:nvSpPr>
        <xdr:cNvPr id="147" name="テキスト ボックス 146"/>
        <xdr:cNvSpPr txBox="1"/>
      </xdr:nvSpPr>
      <xdr:spPr>
        <a:xfrm>
          <a:off x="15290800" y="2869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80772</xdr:rowOff>
    </xdr:from>
    <xdr:to>
      <xdr:col>21</xdr:col>
      <xdr:colOff>412750</xdr:colOff>
      <xdr:row>17</xdr:row>
      <xdr:rowOff>10922</xdr:rowOff>
    </xdr:to>
    <xdr:sp macro="" textlink="">
      <xdr:nvSpPr>
        <xdr:cNvPr id="148" name="円/楕円 147"/>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167149</xdr:rowOff>
    </xdr:from>
    <xdr:ext cx="762000" cy="259045"/>
    <xdr:sp macro="" textlink="">
      <xdr:nvSpPr>
        <xdr:cNvPr id="149" name="テキスト ボックス 148"/>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67056</xdr:rowOff>
    </xdr:from>
    <xdr:to>
      <xdr:col>20</xdr:col>
      <xdr:colOff>209550</xdr:colOff>
      <xdr:row>16</xdr:row>
      <xdr:rowOff>168656</xdr:rowOff>
    </xdr:to>
    <xdr:sp macro="" textlink="">
      <xdr:nvSpPr>
        <xdr:cNvPr id="150" name="円/楕円 149"/>
        <xdr:cNvSpPr/>
      </xdr:nvSpPr>
      <xdr:spPr>
        <a:xfrm>
          <a:off x="13843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153433</xdr:rowOff>
    </xdr:from>
    <xdr:ext cx="762000" cy="259045"/>
    <xdr:sp macro="" textlink="">
      <xdr:nvSpPr>
        <xdr:cNvPr id="151" name="テキスト ボックス 150"/>
        <xdr:cNvSpPr txBox="1"/>
      </xdr:nvSpPr>
      <xdr:spPr>
        <a:xfrm>
          <a:off x="13512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62484</xdr:rowOff>
    </xdr:from>
    <xdr:to>
      <xdr:col>19</xdr:col>
      <xdr:colOff>6350</xdr:colOff>
      <xdr:row>16</xdr:row>
      <xdr:rowOff>164084</xdr:rowOff>
    </xdr:to>
    <xdr:sp macro="" textlink="">
      <xdr:nvSpPr>
        <xdr:cNvPr id="152" name="円/楕円 151"/>
        <xdr:cNvSpPr/>
      </xdr:nvSpPr>
      <xdr:spPr>
        <a:xfrm>
          <a:off x="12954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148861</xdr:rowOff>
    </xdr:from>
    <xdr:ext cx="762000" cy="259045"/>
    <xdr:sp macro="" textlink="">
      <xdr:nvSpPr>
        <xdr:cNvPr id="153" name="テキスト ボックス 152"/>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扶助費に係る経常収支比率は</a:t>
          </a:r>
          <a:r>
            <a:rPr lang="en-US" altLang="ja-JP" sz="1000" b="0" i="0" baseline="0">
              <a:solidFill>
                <a:schemeClr val="dk1"/>
              </a:solidFill>
              <a:effectLst/>
              <a:latin typeface="+mn-lt"/>
              <a:ea typeface="+mn-ea"/>
              <a:cs typeface="+mn-cs"/>
            </a:rPr>
            <a:t>15.9</a:t>
          </a:r>
          <a:r>
            <a:rPr lang="ja-JP" altLang="ja-JP" sz="1000" b="0" i="0" baseline="0">
              <a:solidFill>
                <a:schemeClr val="dk1"/>
              </a:solidFill>
              <a:effectLst/>
              <a:latin typeface="+mn-lt"/>
              <a:ea typeface="+mn-ea"/>
              <a:cs typeface="+mn-cs"/>
            </a:rPr>
            <a:t>％となっており、</a:t>
          </a:r>
          <a:r>
            <a:rPr lang="en-US" altLang="ja-JP" sz="1000" b="0" i="0" baseline="0">
              <a:solidFill>
                <a:schemeClr val="dk1"/>
              </a:solidFill>
              <a:effectLst/>
              <a:latin typeface="+mn-lt"/>
              <a:ea typeface="+mn-ea"/>
              <a:cs typeface="+mn-cs"/>
            </a:rPr>
            <a:t>5</a:t>
          </a:r>
          <a:r>
            <a:rPr lang="ja-JP" altLang="ja-JP" sz="1000" b="0" i="0" baseline="0">
              <a:solidFill>
                <a:schemeClr val="dk1"/>
              </a:solidFill>
              <a:effectLst/>
              <a:latin typeface="+mn-lt"/>
              <a:ea typeface="+mn-ea"/>
              <a:cs typeface="+mn-cs"/>
            </a:rPr>
            <a:t>年連続で類似団体平均値を上回った。これは給付が終了した子育て世帯臨時特例給付金の代わりに年金生活者等支援臨時福祉給付金が創設されたことのほか、私立保育園開設や公立保育園の民営化による私立保育園保育委託料の増、生活保護世帯数の増加による生活保護扶助費の増等によるものである。喫緊の課題である待機児童対策のための新規私立保育園整備、また高齢化に伴う生活保護世帯の拡大など扶助費の増額は継続していくものと思われるが、生活保護に至る前段階での相談支援のほか生活保護世帯への就労支援傾注など自立を助長し、福祉の低下につながらないよう見極めつつも資格審査の適正化等を進め、過度に財政を圧迫することがないよう努めていく。</a:t>
          </a:r>
          <a:endParaRPr lang="ja-JP" altLang="ja-JP" sz="10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4535</xdr:rowOff>
    </xdr:to>
    <xdr:cxnSp macro="">
      <xdr:nvCxnSpPr>
        <xdr:cNvPr id="183" name="直線コネクタ 182"/>
        <xdr:cNvCxnSpPr/>
      </xdr:nvCxnSpPr>
      <xdr:spPr>
        <a:xfrm flipV="1">
          <a:off x="4826000" y="9238343"/>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6"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7" name="直線コネクタ 186"/>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86178</xdr:rowOff>
    </xdr:from>
    <xdr:to>
      <xdr:col>7</xdr:col>
      <xdr:colOff>15875</xdr:colOff>
      <xdr:row>60</xdr:row>
      <xdr:rowOff>29028</xdr:rowOff>
    </xdr:to>
    <xdr:cxnSp macro="">
      <xdr:nvCxnSpPr>
        <xdr:cNvPr id="188" name="直線コネクタ 187"/>
        <xdr:cNvCxnSpPr/>
      </xdr:nvCxnSpPr>
      <xdr:spPr>
        <a:xfrm>
          <a:off x="3987800" y="102017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166205</xdr:rowOff>
    </xdr:from>
    <xdr:ext cx="762000" cy="259045"/>
    <xdr:sp macro="" textlink="">
      <xdr:nvSpPr>
        <xdr:cNvPr id="189" name="扶助費平均値テキスト"/>
        <xdr:cNvSpPr txBox="1"/>
      </xdr:nvSpPr>
      <xdr:spPr>
        <a:xfrm>
          <a:off x="4914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190" name="フローチャート : 判断 189"/>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45357</xdr:rowOff>
    </xdr:from>
    <xdr:to>
      <xdr:col>5</xdr:col>
      <xdr:colOff>549275</xdr:colOff>
      <xdr:row>59</xdr:row>
      <xdr:rowOff>86178</xdr:rowOff>
    </xdr:to>
    <xdr:cxnSp macro="">
      <xdr:nvCxnSpPr>
        <xdr:cNvPr id="191" name="直線コネクタ 190"/>
        <xdr:cNvCxnSpPr/>
      </xdr:nvCxnSpPr>
      <xdr:spPr>
        <a:xfrm>
          <a:off x="3098800" y="9989457"/>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35378</xdr:rowOff>
    </xdr:from>
    <xdr:to>
      <xdr:col>5</xdr:col>
      <xdr:colOff>600075</xdr:colOff>
      <xdr:row>57</xdr:row>
      <xdr:rowOff>136978</xdr:rowOff>
    </xdr:to>
    <xdr:sp macro="" textlink="">
      <xdr:nvSpPr>
        <xdr:cNvPr id="192" name="フローチャート : 判断 191"/>
        <xdr:cNvSpPr/>
      </xdr:nvSpPr>
      <xdr:spPr>
        <a:xfrm>
          <a:off x="3937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147155</xdr:rowOff>
    </xdr:from>
    <xdr:ext cx="736600" cy="259045"/>
    <xdr:sp macro="" textlink="">
      <xdr:nvSpPr>
        <xdr:cNvPr id="193" name="テキスト ボックス 192"/>
        <xdr:cNvSpPr txBox="1"/>
      </xdr:nvSpPr>
      <xdr:spPr>
        <a:xfrm>
          <a:off x="3606800" y="957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86178</xdr:rowOff>
    </xdr:from>
    <xdr:to>
      <xdr:col>4</xdr:col>
      <xdr:colOff>346075</xdr:colOff>
      <xdr:row>58</xdr:row>
      <xdr:rowOff>45357</xdr:rowOff>
    </xdr:to>
    <xdr:cxnSp macro="">
      <xdr:nvCxnSpPr>
        <xdr:cNvPr id="194" name="直線コネクタ 193"/>
        <xdr:cNvCxnSpPr/>
      </xdr:nvCxnSpPr>
      <xdr:spPr>
        <a:xfrm>
          <a:off x="2209800" y="98588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125185</xdr:rowOff>
    </xdr:from>
    <xdr:to>
      <xdr:col>4</xdr:col>
      <xdr:colOff>396875</xdr:colOff>
      <xdr:row>57</xdr:row>
      <xdr:rowOff>55335</xdr:rowOff>
    </xdr:to>
    <xdr:sp macro="" textlink="">
      <xdr:nvSpPr>
        <xdr:cNvPr id="195" name="フローチャート :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65512</xdr:rowOff>
    </xdr:from>
    <xdr:ext cx="762000" cy="259045"/>
    <xdr:sp macro="" textlink="">
      <xdr:nvSpPr>
        <xdr:cNvPr id="196" name="テキスト ボックス 195"/>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69850</xdr:rowOff>
    </xdr:from>
    <xdr:to>
      <xdr:col>3</xdr:col>
      <xdr:colOff>142875</xdr:colOff>
      <xdr:row>57</xdr:row>
      <xdr:rowOff>86178</xdr:rowOff>
    </xdr:to>
    <xdr:cxnSp macro="">
      <xdr:nvCxnSpPr>
        <xdr:cNvPr id="197" name="直線コネクタ 196"/>
        <xdr:cNvCxnSpPr/>
      </xdr:nvCxnSpPr>
      <xdr:spPr>
        <a:xfrm>
          <a:off x="1320800" y="98425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8" name="フローチャート : 判断 197"/>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9" name="テキスト ボックス 198"/>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00" name="フローチャート :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138992</xdr:rowOff>
    </xdr:from>
    <xdr:ext cx="762000" cy="259045"/>
    <xdr:sp macro="" textlink="">
      <xdr:nvSpPr>
        <xdr:cNvPr id="201" name="テキスト ボックス 200"/>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149678</xdr:rowOff>
    </xdr:from>
    <xdr:to>
      <xdr:col>7</xdr:col>
      <xdr:colOff>66675</xdr:colOff>
      <xdr:row>60</xdr:row>
      <xdr:rowOff>79828</xdr:rowOff>
    </xdr:to>
    <xdr:sp macro="" textlink="">
      <xdr:nvSpPr>
        <xdr:cNvPr id="207" name="円/楕円 206"/>
        <xdr:cNvSpPr/>
      </xdr:nvSpPr>
      <xdr:spPr>
        <a:xfrm>
          <a:off x="47752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121755</xdr:rowOff>
    </xdr:from>
    <xdr:ext cx="762000" cy="259045"/>
    <xdr:sp macro="" textlink="">
      <xdr:nvSpPr>
        <xdr:cNvPr id="208" name="扶助費該当値テキスト"/>
        <xdr:cNvSpPr txBox="1"/>
      </xdr:nvSpPr>
      <xdr:spPr>
        <a:xfrm>
          <a:off x="49149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35378</xdr:rowOff>
    </xdr:from>
    <xdr:to>
      <xdr:col>5</xdr:col>
      <xdr:colOff>600075</xdr:colOff>
      <xdr:row>59</xdr:row>
      <xdr:rowOff>136978</xdr:rowOff>
    </xdr:to>
    <xdr:sp macro="" textlink="">
      <xdr:nvSpPr>
        <xdr:cNvPr id="209" name="円/楕円 208"/>
        <xdr:cNvSpPr/>
      </xdr:nvSpPr>
      <xdr:spPr>
        <a:xfrm>
          <a:off x="3937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121755</xdr:rowOff>
    </xdr:from>
    <xdr:ext cx="736600" cy="259045"/>
    <xdr:sp macro="" textlink="">
      <xdr:nvSpPr>
        <xdr:cNvPr id="210" name="テキスト ボックス 209"/>
        <xdr:cNvSpPr txBox="1"/>
      </xdr:nvSpPr>
      <xdr:spPr>
        <a:xfrm>
          <a:off x="3606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166007</xdr:rowOff>
    </xdr:from>
    <xdr:to>
      <xdr:col>4</xdr:col>
      <xdr:colOff>396875</xdr:colOff>
      <xdr:row>58</xdr:row>
      <xdr:rowOff>96157</xdr:rowOff>
    </xdr:to>
    <xdr:sp macro="" textlink="">
      <xdr:nvSpPr>
        <xdr:cNvPr id="211" name="円/楕円 210"/>
        <xdr:cNvSpPr/>
      </xdr:nvSpPr>
      <xdr:spPr>
        <a:xfrm>
          <a:off x="3048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80934</xdr:rowOff>
    </xdr:from>
    <xdr:ext cx="762000" cy="259045"/>
    <xdr:sp macro="" textlink="">
      <xdr:nvSpPr>
        <xdr:cNvPr id="212" name="テキスト ボックス 211"/>
        <xdr:cNvSpPr txBox="1"/>
      </xdr:nvSpPr>
      <xdr:spPr>
        <a:xfrm>
          <a:off x="2717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35378</xdr:rowOff>
    </xdr:from>
    <xdr:to>
      <xdr:col>3</xdr:col>
      <xdr:colOff>193675</xdr:colOff>
      <xdr:row>57</xdr:row>
      <xdr:rowOff>136978</xdr:rowOff>
    </xdr:to>
    <xdr:sp macro="" textlink="">
      <xdr:nvSpPr>
        <xdr:cNvPr id="213" name="円/楕円 212"/>
        <xdr:cNvSpPr/>
      </xdr:nvSpPr>
      <xdr:spPr>
        <a:xfrm>
          <a:off x="2159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121755</xdr:rowOff>
    </xdr:from>
    <xdr:ext cx="762000" cy="259045"/>
    <xdr:sp macro="" textlink="">
      <xdr:nvSpPr>
        <xdr:cNvPr id="214" name="テキスト ボックス 213"/>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15" name="円/楕円 214"/>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16" name="テキスト ボックス 215"/>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その他に係る経常収支比率は</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11.6</a:t>
          </a:r>
          <a:r>
            <a:rPr lang="ja-JP" altLang="ja-JP" sz="1100" b="0" i="0" baseline="0">
              <a:solidFill>
                <a:schemeClr val="dk1"/>
              </a:solidFill>
              <a:effectLst/>
              <a:latin typeface="+mn-lt"/>
              <a:ea typeface="+mn-ea"/>
              <a:cs typeface="+mn-cs"/>
            </a:rPr>
            <a:t>％と類似団体平均値に比べ低い水準となっている。これは、資格の適正化や地域的な特性などにより、国保会計、介護保険会計等に対する繰出額が類似団体に比べ低額となっているのが主な要因である。</a:t>
          </a:r>
          <a:endParaRPr lang="ja-JP" altLang="ja-JP" sz="1400">
            <a:effectLst/>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公営企業会計については、独立採算が原則であることから、今後も引き続き普通会計からの負担額の適正化に努める。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61</xdr:row>
      <xdr:rowOff>6350</xdr:rowOff>
    </xdr:to>
    <xdr:cxnSp macro="">
      <xdr:nvCxnSpPr>
        <xdr:cNvPr id="244" name="直線コネクタ 243"/>
        <xdr:cNvCxnSpPr/>
      </xdr:nvCxnSpPr>
      <xdr:spPr>
        <a:xfrm flipV="1">
          <a:off x="16510000" y="8966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149877</xdr:rowOff>
    </xdr:from>
    <xdr:ext cx="762000" cy="259045"/>
    <xdr:sp macro="" textlink="">
      <xdr:nvSpPr>
        <xdr:cNvPr id="245" name="その他最小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61</xdr:row>
      <xdr:rowOff>6350</xdr:rowOff>
    </xdr:from>
    <xdr:to>
      <xdr:col>24</xdr:col>
      <xdr:colOff>120650</xdr:colOff>
      <xdr:row>61</xdr:row>
      <xdr:rowOff>6350</xdr:rowOff>
    </xdr:to>
    <xdr:cxnSp macro="">
      <xdr:nvCxnSpPr>
        <xdr:cNvPr id="246" name="直線コネクタ 245"/>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7"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8" name="直線コネクタ 247"/>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101600</xdr:rowOff>
    </xdr:from>
    <xdr:to>
      <xdr:col>24</xdr:col>
      <xdr:colOff>31750</xdr:colOff>
      <xdr:row>54</xdr:row>
      <xdr:rowOff>152400</xdr:rowOff>
    </xdr:to>
    <xdr:cxnSp macro="">
      <xdr:nvCxnSpPr>
        <xdr:cNvPr id="249" name="直線コネクタ 248"/>
        <xdr:cNvCxnSpPr/>
      </xdr:nvCxnSpPr>
      <xdr:spPr>
        <a:xfrm>
          <a:off x="15671800" y="9359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1" name="フローチャート : 判断 250"/>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76200</xdr:rowOff>
    </xdr:from>
    <xdr:to>
      <xdr:col>22</xdr:col>
      <xdr:colOff>565150</xdr:colOff>
      <xdr:row>54</xdr:row>
      <xdr:rowOff>101600</xdr:rowOff>
    </xdr:to>
    <xdr:cxnSp macro="">
      <xdr:nvCxnSpPr>
        <xdr:cNvPr id="252" name="直線コネクタ 251"/>
        <xdr:cNvCxnSpPr/>
      </xdr:nvCxnSpPr>
      <xdr:spPr>
        <a:xfrm>
          <a:off x="14782800" y="9334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3" name="フローチャート : 判断 252"/>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4" name="テキスト ボックス 253"/>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0</xdr:rowOff>
    </xdr:from>
    <xdr:to>
      <xdr:col>21</xdr:col>
      <xdr:colOff>361950</xdr:colOff>
      <xdr:row>54</xdr:row>
      <xdr:rowOff>76200</xdr:rowOff>
    </xdr:to>
    <xdr:cxnSp macro="">
      <xdr:nvCxnSpPr>
        <xdr:cNvPr id="255" name="直線コネクタ 254"/>
        <xdr:cNvCxnSpPr/>
      </xdr:nvCxnSpPr>
      <xdr:spPr>
        <a:xfrm>
          <a:off x="13893800" y="925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56" name="フローチャート : 判断 255"/>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57" name="テキスト ボックス 256"/>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0</xdr:rowOff>
    </xdr:from>
    <xdr:to>
      <xdr:col>20</xdr:col>
      <xdr:colOff>158750</xdr:colOff>
      <xdr:row>54</xdr:row>
      <xdr:rowOff>63500</xdr:rowOff>
    </xdr:to>
    <xdr:cxnSp macro="">
      <xdr:nvCxnSpPr>
        <xdr:cNvPr id="258" name="直線コネクタ 257"/>
        <xdr:cNvCxnSpPr/>
      </xdr:nvCxnSpPr>
      <xdr:spPr>
        <a:xfrm flipV="1">
          <a:off x="13004800" y="9258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95250</xdr:rowOff>
    </xdr:from>
    <xdr:to>
      <xdr:col>20</xdr:col>
      <xdr:colOff>209550</xdr:colOff>
      <xdr:row>56</xdr:row>
      <xdr:rowOff>25400</xdr:rowOff>
    </xdr:to>
    <xdr:sp macro="" textlink="">
      <xdr:nvSpPr>
        <xdr:cNvPr id="259" name="フローチャート : 判断 258"/>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10177</xdr:rowOff>
    </xdr:from>
    <xdr:ext cx="762000" cy="259045"/>
    <xdr:sp macro="" textlink="">
      <xdr:nvSpPr>
        <xdr:cNvPr id="260" name="テキスト ボックス 259"/>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61" name="フローチャート : 判断 260"/>
        <xdr:cNvSpPr/>
      </xdr:nvSpPr>
      <xdr:spPr>
        <a:xfrm>
          <a:off x="12954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156227</xdr:rowOff>
    </xdr:from>
    <xdr:ext cx="762000" cy="259045"/>
    <xdr:sp macro="" textlink="">
      <xdr:nvSpPr>
        <xdr:cNvPr id="262" name="テキスト ボックス 261"/>
        <xdr:cNvSpPr txBox="1"/>
      </xdr:nvSpPr>
      <xdr:spPr>
        <a:xfrm>
          <a:off x="12623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101600</xdr:rowOff>
    </xdr:from>
    <xdr:to>
      <xdr:col>24</xdr:col>
      <xdr:colOff>82550</xdr:colOff>
      <xdr:row>55</xdr:row>
      <xdr:rowOff>31750</xdr:rowOff>
    </xdr:to>
    <xdr:sp macro="" textlink="">
      <xdr:nvSpPr>
        <xdr:cNvPr id="268" name="円/楕円 267"/>
        <xdr:cNvSpPr/>
      </xdr:nvSpPr>
      <xdr:spPr>
        <a:xfrm>
          <a:off x="164592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118127</xdr:rowOff>
    </xdr:from>
    <xdr:ext cx="762000" cy="259045"/>
    <xdr:sp macro="" textlink="">
      <xdr:nvSpPr>
        <xdr:cNvPr id="269" name="その他該当値テキスト"/>
        <xdr:cNvSpPr txBox="1"/>
      </xdr:nvSpPr>
      <xdr:spPr>
        <a:xfrm>
          <a:off x="16598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50800</xdr:rowOff>
    </xdr:from>
    <xdr:to>
      <xdr:col>22</xdr:col>
      <xdr:colOff>615950</xdr:colOff>
      <xdr:row>54</xdr:row>
      <xdr:rowOff>152400</xdr:rowOff>
    </xdr:to>
    <xdr:sp macro="" textlink="">
      <xdr:nvSpPr>
        <xdr:cNvPr id="270" name="円/楕円 269"/>
        <xdr:cNvSpPr/>
      </xdr:nvSpPr>
      <xdr:spPr>
        <a:xfrm>
          <a:off x="15621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162577</xdr:rowOff>
    </xdr:from>
    <xdr:ext cx="736600" cy="259045"/>
    <xdr:sp macro="" textlink="">
      <xdr:nvSpPr>
        <xdr:cNvPr id="271" name="テキスト ボックス 270"/>
        <xdr:cNvSpPr txBox="1"/>
      </xdr:nvSpPr>
      <xdr:spPr>
        <a:xfrm>
          <a:off x="15290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25400</xdr:rowOff>
    </xdr:from>
    <xdr:to>
      <xdr:col>21</xdr:col>
      <xdr:colOff>412750</xdr:colOff>
      <xdr:row>54</xdr:row>
      <xdr:rowOff>127000</xdr:rowOff>
    </xdr:to>
    <xdr:sp macro="" textlink="">
      <xdr:nvSpPr>
        <xdr:cNvPr id="272" name="円/楕円 271"/>
        <xdr:cNvSpPr/>
      </xdr:nvSpPr>
      <xdr:spPr>
        <a:xfrm>
          <a:off x="14732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137177</xdr:rowOff>
    </xdr:from>
    <xdr:ext cx="762000" cy="259045"/>
    <xdr:sp macro="" textlink="">
      <xdr:nvSpPr>
        <xdr:cNvPr id="273" name="テキスト ボックス 272"/>
        <xdr:cNvSpPr txBox="1"/>
      </xdr:nvSpPr>
      <xdr:spPr>
        <a:xfrm>
          <a:off x="14401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120650</xdr:rowOff>
    </xdr:from>
    <xdr:to>
      <xdr:col>20</xdr:col>
      <xdr:colOff>209550</xdr:colOff>
      <xdr:row>54</xdr:row>
      <xdr:rowOff>50800</xdr:rowOff>
    </xdr:to>
    <xdr:sp macro="" textlink="">
      <xdr:nvSpPr>
        <xdr:cNvPr id="274" name="円/楕円 273"/>
        <xdr:cNvSpPr/>
      </xdr:nvSpPr>
      <xdr:spPr>
        <a:xfrm>
          <a:off x="13843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60977</xdr:rowOff>
    </xdr:from>
    <xdr:ext cx="762000" cy="259045"/>
    <xdr:sp macro="" textlink="">
      <xdr:nvSpPr>
        <xdr:cNvPr id="275" name="テキスト ボックス 274"/>
        <xdr:cNvSpPr txBox="1"/>
      </xdr:nvSpPr>
      <xdr:spPr>
        <a:xfrm>
          <a:off x="13512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12700</xdr:rowOff>
    </xdr:from>
    <xdr:to>
      <xdr:col>19</xdr:col>
      <xdr:colOff>6350</xdr:colOff>
      <xdr:row>54</xdr:row>
      <xdr:rowOff>114300</xdr:rowOff>
    </xdr:to>
    <xdr:sp macro="" textlink="">
      <xdr:nvSpPr>
        <xdr:cNvPr id="276" name="円/楕円 275"/>
        <xdr:cNvSpPr/>
      </xdr:nvSpPr>
      <xdr:spPr>
        <a:xfrm>
          <a:off x="12954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124477</xdr:rowOff>
    </xdr:from>
    <xdr:ext cx="762000" cy="259045"/>
    <xdr:sp macro="" textlink="">
      <xdr:nvSpPr>
        <xdr:cNvPr id="277" name="テキスト ボックス 276"/>
        <xdr:cNvSpPr txBox="1"/>
      </xdr:nvSpPr>
      <xdr:spPr>
        <a:xfrm>
          <a:off x="12623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補助費等に係る経常収支比率は</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％と類似団体平均値に比べ低い水準となっている。これは、平成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月に補助金支出の妥当性を審査するための基準として「市川市補助金の交付に関する基準」を制定し、以降、同基準に基づき全庁的に補助金交付の適正化に取り組んできたことなどによる効果である。</a:t>
          </a:r>
          <a:endParaRPr lang="ja-JP" altLang="ja-JP" sz="1400">
            <a:effectLst/>
          </a:endParaRPr>
        </a:p>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補助費等に係わる比率は、病院事業会計負担金や賃貸物件での保育所開設に対する補助金への対応により増加している。今後については、引き続き補助金支出の適正化に努める。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139700</xdr:rowOff>
    </xdr:from>
    <xdr:to>
      <xdr:col>24</xdr:col>
      <xdr:colOff>31750</xdr:colOff>
      <xdr:row>42</xdr:row>
      <xdr:rowOff>12700</xdr:rowOff>
    </xdr:to>
    <xdr:cxnSp macro="">
      <xdr:nvCxnSpPr>
        <xdr:cNvPr id="305" name="直線コネクタ 304"/>
        <xdr:cNvCxnSpPr/>
      </xdr:nvCxnSpPr>
      <xdr:spPr>
        <a:xfrm flipV="1">
          <a:off x="16510000" y="56261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6"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7" name="直線コネクタ 306"/>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54627</xdr:rowOff>
    </xdr:from>
    <xdr:ext cx="762000" cy="259045"/>
    <xdr:sp macro="" textlink="">
      <xdr:nvSpPr>
        <xdr:cNvPr id="308"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32</xdr:row>
      <xdr:rowOff>139700</xdr:rowOff>
    </xdr:from>
    <xdr:to>
      <xdr:col>24</xdr:col>
      <xdr:colOff>120650</xdr:colOff>
      <xdr:row>32</xdr:row>
      <xdr:rowOff>139700</xdr:rowOff>
    </xdr:to>
    <xdr:cxnSp macro="">
      <xdr:nvCxnSpPr>
        <xdr:cNvPr id="309" name="直線コネクタ 308"/>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101600</xdr:rowOff>
    </xdr:from>
    <xdr:to>
      <xdr:col>24</xdr:col>
      <xdr:colOff>31750</xdr:colOff>
      <xdr:row>32</xdr:row>
      <xdr:rowOff>165100</xdr:rowOff>
    </xdr:to>
    <xdr:cxnSp macro="">
      <xdr:nvCxnSpPr>
        <xdr:cNvPr id="310" name="直線コネクタ 309"/>
        <xdr:cNvCxnSpPr/>
      </xdr:nvCxnSpPr>
      <xdr:spPr>
        <a:xfrm>
          <a:off x="15671800" y="5588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11"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12" name="フローチャート : 判断 311"/>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101600</xdr:rowOff>
    </xdr:from>
    <xdr:to>
      <xdr:col>22</xdr:col>
      <xdr:colOff>565150</xdr:colOff>
      <xdr:row>33</xdr:row>
      <xdr:rowOff>146050</xdr:rowOff>
    </xdr:to>
    <xdr:cxnSp macro="">
      <xdr:nvCxnSpPr>
        <xdr:cNvPr id="313" name="直線コネクタ 312"/>
        <xdr:cNvCxnSpPr/>
      </xdr:nvCxnSpPr>
      <xdr:spPr>
        <a:xfrm flipV="1">
          <a:off x="14782800" y="55880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25400</xdr:rowOff>
    </xdr:from>
    <xdr:to>
      <xdr:col>22</xdr:col>
      <xdr:colOff>615950</xdr:colOff>
      <xdr:row>36</xdr:row>
      <xdr:rowOff>127000</xdr:rowOff>
    </xdr:to>
    <xdr:sp macro="" textlink="">
      <xdr:nvSpPr>
        <xdr:cNvPr id="314" name="フローチャート : 判断 313"/>
        <xdr:cNvSpPr/>
      </xdr:nvSpPr>
      <xdr:spPr>
        <a:xfrm>
          <a:off x="15621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111777</xdr:rowOff>
    </xdr:from>
    <xdr:ext cx="736600" cy="259045"/>
    <xdr:sp macro="" textlink="">
      <xdr:nvSpPr>
        <xdr:cNvPr id="315" name="テキスト ボックス 314"/>
        <xdr:cNvSpPr txBox="1"/>
      </xdr:nvSpPr>
      <xdr:spPr>
        <a:xfrm>
          <a:off x="15290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133350</xdr:rowOff>
    </xdr:from>
    <xdr:to>
      <xdr:col>21</xdr:col>
      <xdr:colOff>361950</xdr:colOff>
      <xdr:row>33</xdr:row>
      <xdr:rowOff>146050</xdr:rowOff>
    </xdr:to>
    <xdr:cxnSp macro="">
      <xdr:nvCxnSpPr>
        <xdr:cNvPr id="316" name="直線コネクタ 315"/>
        <xdr:cNvCxnSpPr/>
      </xdr:nvCxnSpPr>
      <xdr:spPr>
        <a:xfrm>
          <a:off x="13893800" y="5791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7" name="フローチャート : 判断 316"/>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29227</xdr:rowOff>
    </xdr:from>
    <xdr:ext cx="762000" cy="259045"/>
    <xdr:sp macro="" textlink="">
      <xdr:nvSpPr>
        <xdr:cNvPr id="318" name="テキスト ボックス 317"/>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120650</xdr:rowOff>
    </xdr:from>
    <xdr:to>
      <xdr:col>20</xdr:col>
      <xdr:colOff>158750</xdr:colOff>
      <xdr:row>33</xdr:row>
      <xdr:rowOff>133350</xdr:rowOff>
    </xdr:to>
    <xdr:cxnSp macro="">
      <xdr:nvCxnSpPr>
        <xdr:cNvPr id="319" name="直線コネクタ 318"/>
        <xdr:cNvCxnSpPr/>
      </xdr:nvCxnSpPr>
      <xdr:spPr>
        <a:xfrm>
          <a:off x="13004800" y="577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0" name="フローチャート : 判断 319"/>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21" name="テキスト ボックス 320"/>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139700</xdr:rowOff>
    </xdr:from>
    <xdr:to>
      <xdr:col>19</xdr:col>
      <xdr:colOff>6350</xdr:colOff>
      <xdr:row>37</xdr:row>
      <xdr:rowOff>69850</xdr:rowOff>
    </xdr:to>
    <xdr:sp macro="" textlink="">
      <xdr:nvSpPr>
        <xdr:cNvPr id="322" name="フローチャート : 判断 321"/>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54627</xdr:rowOff>
    </xdr:from>
    <xdr:ext cx="762000" cy="259045"/>
    <xdr:sp macro="" textlink="">
      <xdr:nvSpPr>
        <xdr:cNvPr id="323" name="テキスト ボックス 322"/>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32</xdr:row>
      <xdr:rowOff>114300</xdr:rowOff>
    </xdr:from>
    <xdr:to>
      <xdr:col>24</xdr:col>
      <xdr:colOff>82550</xdr:colOff>
      <xdr:row>33</xdr:row>
      <xdr:rowOff>44450</xdr:rowOff>
    </xdr:to>
    <xdr:sp macro="" textlink="">
      <xdr:nvSpPr>
        <xdr:cNvPr id="329" name="円/楕円 328"/>
        <xdr:cNvSpPr/>
      </xdr:nvSpPr>
      <xdr:spPr>
        <a:xfrm>
          <a:off x="164592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22877</xdr:rowOff>
    </xdr:from>
    <xdr:ext cx="762000" cy="259045"/>
    <xdr:sp macro="" textlink="">
      <xdr:nvSpPr>
        <xdr:cNvPr id="330" name="補助費等該当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50800</xdr:rowOff>
    </xdr:from>
    <xdr:to>
      <xdr:col>22</xdr:col>
      <xdr:colOff>615950</xdr:colOff>
      <xdr:row>32</xdr:row>
      <xdr:rowOff>152400</xdr:rowOff>
    </xdr:to>
    <xdr:sp macro="" textlink="">
      <xdr:nvSpPr>
        <xdr:cNvPr id="331" name="円/楕円 330"/>
        <xdr:cNvSpPr/>
      </xdr:nvSpPr>
      <xdr:spPr>
        <a:xfrm>
          <a:off x="156210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30</xdr:row>
      <xdr:rowOff>162577</xdr:rowOff>
    </xdr:from>
    <xdr:ext cx="736600" cy="259045"/>
    <xdr:sp macro="" textlink="">
      <xdr:nvSpPr>
        <xdr:cNvPr id="332" name="テキスト ボックス 331"/>
        <xdr:cNvSpPr txBox="1"/>
      </xdr:nvSpPr>
      <xdr:spPr>
        <a:xfrm>
          <a:off x="15290800" y="530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95250</xdr:rowOff>
    </xdr:from>
    <xdr:to>
      <xdr:col>21</xdr:col>
      <xdr:colOff>412750</xdr:colOff>
      <xdr:row>34</xdr:row>
      <xdr:rowOff>25400</xdr:rowOff>
    </xdr:to>
    <xdr:sp macro="" textlink="">
      <xdr:nvSpPr>
        <xdr:cNvPr id="333" name="円/楕円 332"/>
        <xdr:cNvSpPr/>
      </xdr:nvSpPr>
      <xdr:spPr>
        <a:xfrm>
          <a:off x="14732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35577</xdr:rowOff>
    </xdr:from>
    <xdr:ext cx="762000" cy="259045"/>
    <xdr:sp macro="" textlink="">
      <xdr:nvSpPr>
        <xdr:cNvPr id="334" name="テキスト ボックス 333"/>
        <xdr:cNvSpPr txBox="1"/>
      </xdr:nvSpPr>
      <xdr:spPr>
        <a:xfrm>
          <a:off x="14401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82550</xdr:rowOff>
    </xdr:from>
    <xdr:to>
      <xdr:col>20</xdr:col>
      <xdr:colOff>209550</xdr:colOff>
      <xdr:row>34</xdr:row>
      <xdr:rowOff>12700</xdr:rowOff>
    </xdr:to>
    <xdr:sp macro="" textlink="">
      <xdr:nvSpPr>
        <xdr:cNvPr id="335" name="円/楕円 334"/>
        <xdr:cNvSpPr/>
      </xdr:nvSpPr>
      <xdr:spPr>
        <a:xfrm>
          <a:off x="138430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22877</xdr:rowOff>
    </xdr:from>
    <xdr:ext cx="762000" cy="259045"/>
    <xdr:sp macro="" textlink="">
      <xdr:nvSpPr>
        <xdr:cNvPr id="336" name="テキスト ボックス 335"/>
        <xdr:cNvSpPr txBox="1"/>
      </xdr:nvSpPr>
      <xdr:spPr>
        <a:xfrm>
          <a:off x="135128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69850</xdr:rowOff>
    </xdr:from>
    <xdr:to>
      <xdr:col>19</xdr:col>
      <xdr:colOff>6350</xdr:colOff>
      <xdr:row>34</xdr:row>
      <xdr:rowOff>0</xdr:rowOff>
    </xdr:to>
    <xdr:sp macro="" textlink="">
      <xdr:nvSpPr>
        <xdr:cNvPr id="337" name="円/楕円 336"/>
        <xdr:cNvSpPr/>
      </xdr:nvSpPr>
      <xdr:spPr>
        <a:xfrm>
          <a:off x="129540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10177</xdr:rowOff>
    </xdr:from>
    <xdr:ext cx="762000" cy="259045"/>
    <xdr:sp macro="" textlink="">
      <xdr:nvSpPr>
        <xdr:cNvPr id="338" name="テキスト ボックス 337"/>
        <xdr:cNvSpPr txBox="1"/>
      </xdr:nvSpPr>
      <xdr:spPr>
        <a:xfrm>
          <a:off x="126238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前年度比較では、、平成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年度に借入した小中学校の耐震補強にかかる義務教育施設整備事業債の元金償還が開始したことなどから、</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ポイント増加しているものの、類似団体平均値との比較では</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ポイント下回る結果となっている。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今後も償還費用が財政を圧迫することのないよう、緊急度、住民ニーズを的確に把握した事業選択などに留意し、債務費用が過度に財政を圧迫することのない範囲で、数値の保持を図っていく。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130810</xdr:rowOff>
    </xdr:from>
    <xdr:to>
      <xdr:col>7</xdr:col>
      <xdr:colOff>15875</xdr:colOff>
      <xdr:row>81</xdr:row>
      <xdr:rowOff>62230</xdr:rowOff>
    </xdr:to>
    <xdr:cxnSp macro="">
      <xdr:nvCxnSpPr>
        <xdr:cNvPr id="366" name="直線コネクタ 365"/>
        <xdr:cNvCxnSpPr/>
      </xdr:nvCxnSpPr>
      <xdr:spPr>
        <a:xfrm flipV="1">
          <a:off x="4826000" y="126466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7"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68" name="直線コネクタ 367"/>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45737</xdr:rowOff>
    </xdr:from>
    <xdr:ext cx="762000" cy="259045"/>
    <xdr:sp macro="" textlink="">
      <xdr:nvSpPr>
        <xdr:cNvPr id="369"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73</xdr:row>
      <xdr:rowOff>130810</xdr:rowOff>
    </xdr:from>
    <xdr:to>
      <xdr:col>7</xdr:col>
      <xdr:colOff>104775</xdr:colOff>
      <xdr:row>73</xdr:row>
      <xdr:rowOff>130810</xdr:rowOff>
    </xdr:to>
    <xdr:cxnSp macro="">
      <xdr:nvCxnSpPr>
        <xdr:cNvPr id="370" name="直線コネクタ 369"/>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88900</xdr:rowOff>
    </xdr:from>
    <xdr:to>
      <xdr:col>7</xdr:col>
      <xdr:colOff>15875</xdr:colOff>
      <xdr:row>74</xdr:row>
      <xdr:rowOff>119380</xdr:rowOff>
    </xdr:to>
    <xdr:cxnSp macro="">
      <xdr:nvCxnSpPr>
        <xdr:cNvPr id="371" name="直線コネクタ 370"/>
        <xdr:cNvCxnSpPr/>
      </xdr:nvCxnSpPr>
      <xdr:spPr>
        <a:xfrm>
          <a:off x="3987800" y="12776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25416</xdr:rowOff>
    </xdr:from>
    <xdr:ext cx="762000" cy="259045"/>
    <xdr:sp macro="" textlink="">
      <xdr:nvSpPr>
        <xdr:cNvPr id="372"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3" name="フローチャート : 判断 372"/>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88900</xdr:rowOff>
    </xdr:from>
    <xdr:to>
      <xdr:col>5</xdr:col>
      <xdr:colOff>549275</xdr:colOff>
      <xdr:row>75</xdr:row>
      <xdr:rowOff>62230</xdr:rowOff>
    </xdr:to>
    <xdr:cxnSp macro="">
      <xdr:nvCxnSpPr>
        <xdr:cNvPr id="374" name="直線コネクタ 373"/>
        <xdr:cNvCxnSpPr/>
      </xdr:nvCxnSpPr>
      <xdr:spPr>
        <a:xfrm flipV="1">
          <a:off x="3098800" y="127762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5" name="フローチャート : 判断 374"/>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170197</xdr:rowOff>
    </xdr:from>
    <xdr:ext cx="736600" cy="259045"/>
    <xdr:sp macro="" textlink="">
      <xdr:nvSpPr>
        <xdr:cNvPr id="376" name="テキスト ボックス 375"/>
        <xdr:cNvSpPr txBox="1"/>
      </xdr:nvSpPr>
      <xdr:spPr>
        <a:xfrm>
          <a:off x="3606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62230</xdr:rowOff>
    </xdr:from>
    <xdr:to>
      <xdr:col>4</xdr:col>
      <xdr:colOff>346075</xdr:colOff>
      <xdr:row>75</xdr:row>
      <xdr:rowOff>100330</xdr:rowOff>
    </xdr:to>
    <xdr:cxnSp macro="">
      <xdr:nvCxnSpPr>
        <xdr:cNvPr id="377" name="直線コネクタ 376"/>
        <xdr:cNvCxnSpPr/>
      </xdr:nvCxnSpPr>
      <xdr:spPr>
        <a:xfrm flipV="1">
          <a:off x="2209800" y="12920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26670</xdr:rowOff>
    </xdr:from>
    <xdr:to>
      <xdr:col>4</xdr:col>
      <xdr:colOff>396875</xdr:colOff>
      <xdr:row>77</xdr:row>
      <xdr:rowOff>128270</xdr:rowOff>
    </xdr:to>
    <xdr:sp macro="" textlink="">
      <xdr:nvSpPr>
        <xdr:cNvPr id="378" name="フローチャート : 判断 377"/>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113047</xdr:rowOff>
    </xdr:from>
    <xdr:ext cx="762000" cy="259045"/>
    <xdr:sp macro="" textlink="">
      <xdr:nvSpPr>
        <xdr:cNvPr id="379" name="テキスト ボックス 378"/>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100330</xdr:rowOff>
    </xdr:from>
    <xdr:to>
      <xdr:col>3</xdr:col>
      <xdr:colOff>142875</xdr:colOff>
      <xdr:row>75</xdr:row>
      <xdr:rowOff>146050</xdr:rowOff>
    </xdr:to>
    <xdr:cxnSp macro="">
      <xdr:nvCxnSpPr>
        <xdr:cNvPr id="380" name="直線コネクタ 379"/>
        <xdr:cNvCxnSpPr/>
      </xdr:nvCxnSpPr>
      <xdr:spPr>
        <a:xfrm flipV="1">
          <a:off x="1320800" y="12959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81" name="フローチャート : 判断 380"/>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82" name="テキスト ボックス 381"/>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3" name="フローチャート : 判断 382"/>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84" name="テキスト ボックス 383"/>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68580</xdr:rowOff>
    </xdr:from>
    <xdr:to>
      <xdr:col>7</xdr:col>
      <xdr:colOff>66675</xdr:colOff>
      <xdr:row>74</xdr:row>
      <xdr:rowOff>170180</xdr:rowOff>
    </xdr:to>
    <xdr:sp macro="" textlink="">
      <xdr:nvSpPr>
        <xdr:cNvPr id="390" name="円/楕円 389"/>
        <xdr:cNvSpPr/>
      </xdr:nvSpPr>
      <xdr:spPr>
        <a:xfrm>
          <a:off x="47752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85107</xdr:rowOff>
    </xdr:from>
    <xdr:ext cx="762000" cy="259045"/>
    <xdr:sp macro="" textlink="">
      <xdr:nvSpPr>
        <xdr:cNvPr id="391" name="公債費該当値テキスト"/>
        <xdr:cNvSpPr txBox="1"/>
      </xdr:nvSpPr>
      <xdr:spPr>
        <a:xfrm>
          <a:off x="49149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38100</xdr:rowOff>
    </xdr:from>
    <xdr:to>
      <xdr:col>5</xdr:col>
      <xdr:colOff>600075</xdr:colOff>
      <xdr:row>74</xdr:row>
      <xdr:rowOff>139700</xdr:rowOff>
    </xdr:to>
    <xdr:sp macro="" textlink="">
      <xdr:nvSpPr>
        <xdr:cNvPr id="392" name="円/楕円 391"/>
        <xdr:cNvSpPr/>
      </xdr:nvSpPr>
      <xdr:spPr>
        <a:xfrm>
          <a:off x="3937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149877</xdr:rowOff>
    </xdr:from>
    <xdr:ext cx="736600" cy="259045"/>
    <xdr:sp macro="" textlink="">
      <xdr:nvSpPr>
        <xdr:cNvPr id="393" name="テキスト ボックス 392"/>
        <xdr:cNvSpPr txBox="1"/>
      </xdr:nvSpPr>
      <xdr:spPr>
        <a:xfrm>
          <a:off x="3606800" y="1249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11430</xdr:rowOff>
    </xdr:from>
    <xdr:to>
      <xdr:col>4</xdr:col>
      <xdr:colOff>396875</xdr:colOff>
      <xdr:row>75</xdr:row>
      <xdr:rowOff>113030</xdr:rowOff>
    </xdr:to>
    <xdr:sp macro="" textlink="">
      <xdr:nvSpPr>
        <xdr:cNvPr id="394" name="円/楕円 393"/>
        <xdr:cNvSpPr/>
      </xdr:nvSpPr>
      <xdr:spPr>
        <a:xfrm>
          <a:off x="3048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123207</xdr:rowOff>
    </xdr:from>
    <xdr:ext cx="762000" cy="259045"/>
    <xdr:sp macro="" textlink="">
      <xdr:nvSpPr>
        <xdr:cNvPr id="395" name="テキスト ボックス 394"/>
        <xdr:cNvSpPr txBox="1"/>
      </xdr:nvSpPr>
      <xdr:spPr>
        <a:xfrm>
          <a:off x="2717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49530</xdr:rowOff>
    </xdr:from>
    <xdr:to>
      <xdr:col>3</xdr:col>
      <xdr:colOff>193675</xdr:colOff>
      <xdr:row>75</xdr:row>
      <xdr:rowOff>151130</xdr:rowOff>
    </xdr:to>
    <xdr:sp macro="" textlink="">
      <xdr:nvSpPr>
        <xdr:cNvPr id="396" name="円/楕円 395"/>
        <xdr:cNvSpPr/>
      </xdr:nvSpPr>
      <xdr:spPr>
        <a:xfrm>
          <a:off x="2159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161307</xdr:rowOff>
    </xdr:from>
    <xdr:ext cx="762000" cy="259045"/>
    <xdr:sp macro="" textlink="">
      <xdr:nvSpPr>
        <xdr:cNvPr id="397" name="テキスト ボックス 396"/>
        <xdr:cNvSpPr txBox="1"/>
      </xdr:nvSpPr>
      <xdr:spPr>
        <a:xfrm>
          <a:off x="1828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95250</xdr:rowOff>
    </xdr:from>
    <xdr:to>
      <xdr:col>1</xdr:col>
      <xdr:colOff>676275</xdr:colOff>
      <xdr:row>76</xdr:row>
      <xdr:rowOff>25400</xdr:rowOff>
    </xdr:to>
    <xdr:sp macro="" textlink="">
      <xdr:nvSpPr>
        <xdr:cNvPr id="398" name="円/楕円 397"/>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35577</xdr:rowOff>
    </xdr:from>
    <xdr:ext cx="762000" cy="259045"/>
    <xdr:sp macro="" textlink="">
      <xdr:nvSpPr>
        <xdr:cNvPr id="399" name="テキスト ボックス 398"/>
        <xdr:cNvSpPr txBox="1"/>
      </xdr:nvSpPr>
      <xdr:spPr>
        <a:xfrm>
          <a:off x="939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公債費以外の経常収支比率が類似団体の平均値に比べて高い水準となっている要因として、</a:t>
          </a:r>
          <a:r>
            <a:rPr lang="ja-JP" altLang="ja-JP" sz="1100" b="0" i="0" baseline="0">
              <a:solidFill>
                <a:schemeClr val="dk1"/>
              </a:solidFill>
              <a:effectLst/>
              <a:latin typeface="+mn-lt"/>
              <a:ea typeface="+mn-ea"/>
              <a:cs typeface="+mn-cs"/>
            </a:rPr>
            <a:t>扶助費が高水準であることが</a:t>
          </a:r>
          <a:r>
            <a:rPr lang="ja-JP" altLang="en-US" sz="1100" b="0" i="0" baseline="0">
              <a:solidFill>
                <a:schemeClr val="dk1"/>
              </a:solidFill>
              <a:effectLst/>
              <a:latin typeface="+mn-lt"/>
              <a:ea typeface="+mn-ea"/>
              <a:cs typeface="+mn-cs"/>
            </a:rPr>
            <a:t>あげられる。保育園整備に伴う</a:t>
          </a:r>
          <a:r>
            <a:rPr lang="ja-JP" altLang="ja-JP" sz="1100" b="0" i="0" baseline="0">
              <a:solidFill>
                <a:schemeClr val="dk1"/>
              </a:solidFill>
              <a:effectLst/>
              <a:latin typeface="+mn-lt"/>
              <a:ea typeface="+mn-ea"/>
              <a:cs typeface="+mn-cs"/>
            </a:rPr>
            <a:t>扶助費の増加傾向は今後も続くと予測されることから、経常収支比率を改善し健全な財政運営を図れるよう、事業、施設の統廃合といった行財政改革をさらに推進するとともに、市税収入をはじめとする自主財源の確保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80</xdr:row>
      <xdr:rowOff>96520</xdr:rowOff>
    </xdr:to>
    <xdr:cxnSp macro="">
      <xdr:nvCxnSpPr>
        <xdr:cNvPr id="427" name="直線コネクタ 426"/>
        <xdr:cNvCxnSpPr/>
      </xdr:nvCxnSpPr>
      <xdr:spPr>
        <a:xfrm flipV="1">
          <a:off x="16510000" y="12547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8"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9" name="直線コネクタ 428"/>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30"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31" name="直線コネクタ 430"/>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43180</xdr:rowOff>
    </xdr:from>
    <xdr:to>
      <xdr:col>24</xdr:col>
      <xdr:colOff>31750</xdr:colOff>
      <xdr:row>78</xdr:row>
      <xdr:rowOff>119380</xdr:rowOff>
    </xdr:to>
    <xdr:cxnSp macro="">
      <xdr:nvCxnSpPr>
        <xdr:cNvPr id="432" name="直線コネクタ 431"/>
        <xdr:cNvCxnSpPr/>
      </xdr:nvCxnSpPr>
      <xdr:spPr>
        <a:xfrm>
          <a:off x="15671800" y="134162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12716</xdr:rowOff>
    </xdr:from>
    <xdr:ext cx="762000" cy="259045"/>
    <xdr:sp macro="" textlink="">
      <xdr:nvSpPr>
        <xdr:cNvPr id="433"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34" name="フローチャート : 判断 433"/>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43180</xdr:rowOff>
    </xdr:from>
    <xdr:to>
      <xdr:col>22</xdr:col>
      <xdr:colOff>565150</xdr:colOff>
      <xdr:row>79</xdr:row>
      <xdr:rowOff>69850</xdr:rowOff>
    </xdr:to>
    <xdr:cxnSp macro="">
      <xdr:nvCxnSpPr>
        <xdr:cNvPr id="435" name="直線コネクタ 434"/>
        <xdr:cNvCxnSpPr/>
      </xdr:nvCxnSpPr>
      <xdr:spPr>
        <a:xfrm flipV="1">
          <a:off x="14782800" y="134162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36" name="フローチャート : 判断 435"/>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73677</xdr:rowOff>
    </xdr:from>
    <xdr:ext cx="736600" cy="259045"/>
    <xdr:sp macro="" textlink="">
      <xdr:nvSpPr>
        <xdr:cNvPr id="437" name="テキスト ボックス 436"/>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81280</xdr:rowOff>
    </xdr:from>
    <xdr:to>
      <xdr:col>21</xdr:col>
      <xdr:colOff>361950</xdr:colOff>
      <xdr:row>79</xdr:row>
      <xdr:rowOff>69850</xdr:rowOff>
    </xdr:to>
    <xdr:cxnSp macro="">
      <xdr:nvCxnSpPr>
        <xdr:cNvPr id="438" name="直線コネクタ 437"/>
        <xdr:cNvCxnSpPr/>
      </xdr:nvCxnSpPr>
      <xdr:spPr>
        <a:xfrm>
          <a:off x="13893800" y="134543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57150</xdr:rowOff>
    </xdr:from>
    <xdr:to>
      <xdr:col>21</xdr:col>
      <xdr:colOff>412750</xdr:colOff>
      <xdr:row>75</xdr:row>
      <xdr:rowOff>158750</xdr:rowOff>
    </xdr:to>
    <xdr:sp macro="" textlink="">
      <xdr:nvSpPr>
        <xdr:cNvPr id="439" name="フローチャート : 判断 438"/>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168927</xdr:rowOff>
    </xdr:from>
    <xdr:ext cx="762000" cy="259045"/>
    <xdr:sp macro="" textlink="">
      <xdr:nvSpPr>
        <xdr:cNvPr id="440" name="テキスト ボックス 439"/>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81280</xdr:rowOff>
    </xdr:from>
    <xdr:to>
      <xdr:col>20</xdr:col>
      <xdr:colOff>158750</xdr:colOff>
      <xdr:row>79</xdr:row>
      <xdr:rowOff>39370</xdr:rowOff>
    </xdr:to>
    <xdr:cxnSp macro="">
      <xdr:nvCxnSpPr>
        <xdr:cNvPr id="441" name="直線コネクタ 440"/>
        <xdr:cNvCxnSpPr/>
      </xdr:nvCxnSpPr>
      <xdr:spPr>
        <a:xfrm flipV="1">
          <a:off x="13004800" y="134543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121920</xdr:rowOff>
    </xdr:from>
    <xdr:to>
      <xdr:col>20</xdr:col>
      <xdr:colOff>209550</xdr:colOff>
      <xdr:row>75</xdr:row>
      <xdr:rowOff>52070</xdr:rowOff>
    </xdr:to>
    <xdr:sp macro="" textlink="">
      <xdr:nvSpPr>
        <xdr:cNvPr id="442" name="フローチャート : 判断 441"/>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62247</xdr:rowOff>
    </xdr:from>
    <xdr:ext cx="762000" cy="259045"/>
    <xdr:sp macro="" textlink="">
      <xdr:nvSpPr>
        <xdr:cNvPr id="443" name="テキスト ボックス 442"/>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44" name="フローチャート : 判断 443"/>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85107</xdr:rowOff>
    </xdr:from>
    <xdr:ext cx="762000" cy="259045"/>
    <xdr:sp macro="" textlink="">
      <xdr:nvSpPr>
        <xdr:cNvPr id="445" name="テキスト ボックス 444"/>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68580</xdr:rowOff>
    </xdr:from>
    <xdr:to>
      <xdr:col>24</xdr:col>
      <xdr:colOff>82550</xdr:colOff>
      <xdr:row>78</xdr:row>
      <xdr:rowOff>170180</xdr:rowOff>
    </xdr:to>
    <xdr:sp macro="" textlink="">
      <xdr:nvSpPr>
        <xdr:cNvPr id="451" name="円/楕円 450"/>
        <xdr:cNvSpPr/>
      </xdr:nvSpPr>
      <xdr:spPr>
        <a:xfrm>
          <a:off x="16459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40657</xdr:rowOff>
    </xdr:from>
    <xdr:ext cx="762000" cy="259045"/>
    <xdr:sp macro="" textlink="">
      <xdr:nvSpPr>
        <xdr:cNvPr id="452" name="公債費以外該当値テキスト"/>
        <xdr:cNvSpPr txBox="1"/>
      </xdr:nvSpPr>
      <xdr:spPr>
        <a:xfrm>
          <a:off x="16598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163830</xdr:rowOff>
    </xdr:from>
    <xdr:to>
      <xdr:col>22</xdr:col>
      <xdr:colOff>615950</xdr:colOff>
      <xdr:row>78</xdr:row>
      <xdr:rowOff>93980</xdr:rowOff>
    </xdr:to>
    <xdr:sp macro="" textlink="">
      <xdr:nvSpPr>
        <xdr:cNvPr id="453" name="円/楕円 452"/>
        <xdr:cNvSpPr/>
      </xdr:nvSpPr>
      <xdr:spPr>
        <a:xfrm>
          <a:off x="15621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78757</xdr:rowOff>
    </xdr:from>
    <xdr:ext cx="736600" cy="259045"/>
    <xdr:sp macro="" textlink="">
      <xdr:nvSpPr>
        <xdr:cNvPr id="454" name="テキスト ボックス 453"/>
        <xdr:cNvSpPr txBox="1"/>
      </xdr:nvSpPr>
      <xdr:spPr>
        <a:xfrm>
          <a:off x="15290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19050</xdr:rowOff>
    </xdr:from>
    <xdr:to>
      <xdr:col>21</xdr:col>
      <xdr:colOff>412750</xdr:colOff>
      <xdr:row>79</xdr:row>
      <xdr:rowOff>120650</xdr:rowOff>
    </xdr:to>
    <xdr:sp macro="" textlink="">
      <xdr:nvSpPr>
        <xdr:cNvPr id="455" name="円/楕円 454"/>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105427</xdr:rowOff>
    </xdr:from>
    <xdr:ext cx="762000" cy="259045"/>
    <xdr:sp macro="" textlink="">
      <xdr:nvSpPr>
        <xdr:cNvPr id="456" name="テキスト ボックス 455"/>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30480</xdr:rowOff>
    </xdr:from>
    <xdr:to>
      <xdr:col>20</xdr:col>
      <xdr:colOff>209550</xdr:colOff>
      <xdr:row>78</xdr:row>
      <xdr:rowOff>132080</xdr:rowOff>
    </xdr:to>
    <xdr:sp macro="" textlink="">
      <xdr:nvSpPr>
        <xdr:cNvPr id="457" name="円/楕円 456"/>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116857</xdr:rowOff>
    </xdr:from>
    <xdr:ext cx="762000" cy="259045"/>
    <xdr:sp macro="" textlink="">
      <xdr:nvSpPr>
        <xdr:cNvPr id="458" name="テキスト ボックス 457"/>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160020</xdr:rowOff>
    </xdr:from>
    <xdr:to>
      <xdr:col>19</xdr:col>
      <xdr:colOff>6350</xdr:colOff>
      <xdr:row>79</xdr:row>
      <xdr:rowOff>90170</xdr:rowOff>
    </xdr:to>
    <xdr:sp macro="" textlink="">
      <xdr:nvSpPr>
        <xdr:cNvPr id="459" name="円/楕円 458"/>
        <xdr:cNvSpPr/>
      </xdr:nvSpPr>
      <xdr:spPr>
        <a:xfrm>
          <a:off x="12954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74947</xdr:rowOff>
    </xdr:from>
    <xdr:ext cx="762000" cy="259045"/>
    <xdr:sp macro="" textlink="">
      <xdr:nvSpPr>
        <xdr:cNvPr id="460" name="テキスト ボックス 459"/>
        <xdr:cNvSpPr txBox="1"/>
      </xdr:nvSpPr>
      <xdr:spPr>
        <a:xfrm>
          <a:off x="12623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千葉県市川市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34722</xdr:rowOff>
    </xdr:from>
    <xdr:to>
      <xdr:col>4</xdr:col>
      <xdr:colOff>1117600</xdr:colOff>
      <xdr:row>18</xdr:row>
      <xdr:rowOff>145898</xdr:rowOff>
    </xdr:to>
    <xdr:cxnSp macro="">
      <xdr:nvCxnSpPr>
        <xdr:cNvPr id="45" name="直線コネクタ 44"/>
        <xdr:cNvCxnSpPr/>
      </xdr:nvCxnSpPr>
      <xdr:spPr bwMode="auto">
        <a:xfrm flipV="1">
          <a:off x="5651500" y="1968297"/>
          <a:ext cx="0" cy="13113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117975</xdr:rowOff>
    </xdr:from>
    <xdr:ext cx="762000" cy="259045"/>
    <xdr:sp macro="" textlink="">
      <xdr:nvSpPr>
        <xdr:cNvPr id="46" name="人口1人当たり決算額の推移最小値テキスト130"/>
        <xdr:cNvSpPr txBox="1"/>
      </xdr:nvSpPr>
      <xdr:spPr>
        <a:xfrm>
          <a:off x="5740400" y="32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47,254</a:t>
          </a:r>
          <a:endParaRPr kumimoji="1" lang="ja-JP" altLang="en-US" sz="1000" b="1">
            <a:latin typeface="ＭＳ Ｐゴシック"/>
          </a:endParaRPr>
        </a:p>
      </xdr:txBody>
    </xdr:sp>
    <xdr:clientData/>
  </xdr:oneCellAnchor>
  <xdr:twoCellAnchor>
    <xdr:from>
      <xdr:col>4</xdr:col>
      <xdr:colOff>1028700</xdr:colOff>
      <xdr:row>18</xdr:row>
      <xdr:rowOff>145898</xdr:rowOff>
    </xdr:from>
    <xdr:to>
      <xdr:col>5</xdr:col>
      <xdr:colOff>73025</xdr:colOff>
      <xdr:row>18</xdr:row>
      <xdr:rowOff>145898</xdr:rowOff>
    </xdr:to>
    <xdr:cxnSp macro="">
      <xdr:nvCxnSpPr>
        <xdr:cNvPr id="47" name="直線コネクタ 46"/>
        <xdr:cNvCxnSpPr/>
      </xdr:nvCxnSpPr>
      <xdr:spPr bwMode="auto">
        <a:xfrm>
          <a:off x="5562600" y="3279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121099</xdr:rowOff>
    </xdr:from>
    <xdr:ext cx="762000" cy="259045"/>
    <xdr:sp macro="" textlink="">
      <xdr:nvSpPr>
        <xdr:cNvPr id="48" name="人口1人当たり決算額の推移最大値テキスト130"/>
        <xdr:cNvSpPr txBox="1"/>
      </xdr:nvSpPr>
      <xdr:spPr>
        <a:xfrm>
          <a:off x="5740400" y="171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81,672</a:t>
          </a:r>
          <a:endParaRPr kumimoji="1" lang="ja-JP" altLang="en-US" sz="1000" b="1">
            <a:latin typeface="ＭＳ Ｐゴシック"/>
          </a:endParaRPr>
        </a:p>
      </xdr:txBody>
    </xdr:sp>
    <xdr:clientData/>
  </xdr:oneCellAnchor>
  <xdr:twoCellAnchor>
    <xdr:from>
      <xdr:col>4</xdr:col>
      <xdr:colOff>1028700</xdr:colOff>
      <xdr:row>11</xdr:row>
      <xdr:rowOff>34722</xdr:rowOff>
    </xdr:from>
    <xdr:to>
      <xdr:col>5</xdr:col>
      <xdr:colOff>73025</xdr:colOff>
      <xdr:row>11</xdr:row>
      <xdr:rowOff>34722</xdr:rowOff>
    </xdr:to>
    <xdr:cxnSp macro="">
      <xdr:nvCxnSpPr>
        <xdr:cNvPr id="49" name="直線コネクタ 48"/>
        <xdr:cNvCxnSpPr/>
      </xdr:nvCxnSpPr>
      <xdr:spPr bwMode="auto">
        <a:xfrm>
          <a:off x="5562600" y="1968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17539</xdr:rowOff>
    </xdr:from>
    <xdr:to>
      <xdr:col>4</xdr:col>
      <xdr:colOff>1117600</xdr:colOff>
      <xdr:row>15</xdr:row>
      <xdr:rowOff>26187</xdr:rowOff>
    </xdr:to>
    <xdr:cxnSp macro="">
      <xdr:nvCxnSpPr>
        <xdr:cNvPr id="50" name="直線コネクタ 49"/>
        <xdr:cNvCxnSpPr/>
      </xdr:nvCxnSpPr>
      <xdr:spPr bwMode="auto">
        <a:xfrm flipV="1">
          <a:off x="5003800" y="2636914"/>
          <a:ext cx="647700" cy="8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33570</xdr:rowOff>
    </xdr:from>
    <xdr:ext cx="762000" cy="259045"/>
    <xdr:sp macro="" textlink="">
      <xdr:nvSpPr>
        <xdr:cNvPr id="51" name="人口1人当たり決算額の推移平均値テキスト130"/>
        <xdr:cNvSpPr txBox="1"/>
      </xdr:nvSpPr>
      <xdr:spPr>
        <a:xfrm>
          <a:off x="5740400" y="2652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61,636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61493</xdr:rowOff>
    </xdr:from>
    <xdr:to>
      <xdr:col>5</xdr:col>
      <xdr:colOff>34925</xdr:colOff>
      <xdr:row>15</xdr:row>
      <xdr:rowOff>163093</xdr:rowOff>
    </xdr:to>
    <xdr:sp macro="" textlink="">
      <xdr:nvSpPr>
        <xdr:cNvPr id="52" name="フローチャート : 判断 51"/>
        <xdr:cNvSpPr/>
      </xdr:nvSpPr>
      <xdr:spPr bwMode="auto">
        <a:xfrm>
          <a:off x="5600700" y="2680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154623</xdr:rowOff>
    </xdr:from>
    <xdr:to>
      <xdr:col>4</xdr:col>
      <xdr:colOff>469900</xdr:colOff>
      <xdr:row>15</xdr:row>
      <xdr:rowOff>26187</xdr:rowOff>
    </xdr:to>
    <xdr:cxnSp macro="">
      <xdr:nvCxnSpPr>
        <xdr:cNvPr id="53" name="直線コネクタ 52"/>
        <xdr:cNvCxnSpPr/>
      </xdr:nvCxnSpPr>
      <xdr:spPr bwMode="auto">
        <a:xfrm>
          <a:off x="4305300" y="2602548"/>
          <a:ext cx="698500" cy="43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17526</xdr:rowOff>
    </xdr:from>
    <xdr:to>
      <xdr:col>4</xdr:col>
      <xdr:colOff>520700</xdr:colOff>
      <xdr:row>15</xdr:row>
      <xdr:rowOff>119126</xdr:rowOff>
    </xdr:to>
    <xdr:sp macro="" textlink="">
      <xdr:nvSpPr>
        <xdr:cNvPr id="54" name="フローチャート : 判断 53"/>
        <xdr:cNvSpPr/>
      </xdr:nvSpPr>
      <xdr:spPr bwMode="auto">
        <a:xfrm>
          <a:off x="49530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103903</xdr:rowOff>
    </xdr:from>
    <xdr:ext cx="736600" cy="259045"/>
    <xdr:sp macro="" textlink="">
      <xdr:nvSpPr>
        <xdr:cNvPr id="55" name="テキスト ボックス 54"/>
        <xdr:cNvSpPr txBox="1"/>
      </xdr:nvSpPr>
      <xdr:spPr>
        <a:xfrm>
          <a:off x="4622800" y="272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153518</xdr:rowOff>
    </xdr:from>
    <xdr:to>
      <xdr:col>3</xdr:col>
      <xdr:colOff>904875</xdr:colOff>
      <xdr:row>14</xdr:row>
      <xdr:rowOff>154623</xdr:rowOff>
    </xdr:to>
    <xdr:cxnSp macro="">
      <xdr:nvCxnSpPr>
        <xdr:cNvPr id="56" name="直線コネクタ 55"/>
        <xdr:cNvCxnSpPr/>
      </xdr:nvCxnSpPr>
      <xdr:spPr bwMode="auto">
        <a:xfrm>
          <a:off x="3606800" y="2601443"/>
          <a:ext cx="698500" cy="1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86754</xdr:rowOff>
    </xdr:from>
    <xdr:to>
      <xdr:col>3</xdr:col>
      <xdr:colOff>955675</xdr:colOff>
      <xdr:row>16</xdr:row>
      <xdr:rowOff>16904</xdr:rowOff>
    </xdr:to>
    <xdr:sp macro="" textlink="">
      <xdr:nvSpPr>
        <xdr:cNvPr id="57" name="フローチャート : 判断 56"/>
        <xdr:cNvSpPr/>
      </xdr:nvSpPr>
      <xdr:spPr bwMode="auto">
        <a:xfrm>
          <a:off x="42545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1681</xdr:rowOff>
    </xdr:from>
    <xdr:ext cx="762000" cy="259045"/>
    <xdr:sp macro="" textlink="">
      <xdr:nvSpPr>
        <xdr:cNvPr id="58" name="テキスト ボックス 57"/>
        <xdr:cNvSpPr txBox="1"/>
      </xdr:nvSpPr>
      <xdr:spPr>
        <a:xfrm>
          <a:off x="3924300" y="279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106883</xdr:rowOff>
    </xdr:from>
    <xdr:to>
      <xdr:col>3</xdr:col>
      <xdr:colOff>206375</xdr:colOff>
      <xdr:row>14</xdr:row>
      <xdr:rowOff>153518</xdr:rowOff>
    </xdr:to>
    <xdr:cxnSp macro="">
      <xdr:nvCxnSpPr>
        <xdr:cNvPr id="59" name="直線コネクタ 58"/>
        <xdr:cNvCxnSpPr/>
      </xdr:nvCxnSpPr>
      <xdr:spPr bwMode="auto">
        <a:xfrm>
          <a:off x="2908300" y="2554808"/>
          <a:ext cx="698500" cy="46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89421</xdr:rowOff>
    </xdr:from>
    <xdr:to>
      <xdr:col>3</xdr:col>
      <xdr:colOff>257175</xdr:colOff>
      <xdr:row>16</xdr:row>
      <xdr:rowOff>19571</xdr:rowOff>
    </xdr:to>
    <xdr:sp macro="" textlink="">
      <xdr:nvSpPr>
        <xdr:cNvPr id="60" name="フローチャート : 判断 59"/>
        <xdr:cNvSpPr/>
      </xdr:nvSpPr>
      <xdr:spPr bwMode="auto">
        <a:xfrm>
          <a:off x="35560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4348</xdr:rowOff>
    </xdr:from>
    <xdr:ext cx="762000" cy="259045"/>
    <xdr:sp macro="" textlink="">
      <xdr:nvSpPr>
        <xdr:cNvPr id="61" name="テキスト ボックス 60"/>
        <xdr:cNvSpPr txBox="1"/>
      </xdr:nvSpPr>
      <xdr:spPr>
        <a:xfrm>
          <a:off x="3225800" y="279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51968</xdr:rowOff>
    </xdr:from>
    <xdr:to>
      <xdr:col>2</xdr:col>
      <xdr:colOff>692150</xdr:colOff>
      <xdr:row>15</xdr:row>
      <xdr:rowOff>153568</xdr:rowOff>
    </xdr:to>
    <xdr:sp macro="" textlink="">
      <xdr:nvSpPr>
        <xdr:cNvPr id="62" name="フローチャート : 判断 61"/>
        <xdr:cNvSpPr/>
      </xdr:nvSpPr>
      <xdr:spPr bwMode="auto">
        <a:xfrm>
          <a:off x="28575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138345</xdr:rowOff>
    </xdr:from>
    <xdr:ext cx="762000" cy="259045"/>
    <xdr:sp macro="" textlink="">
      <xdr:nvSpPr>
        <xdr:cNvPr id="63" name="テキスト ボックス 62"/>
        <xdr:cNvSpPr txBox="1"/>
      </xdr:nvSpPr>
      <xdr:spPr>
        <a:xfrm>
          <a:off x="2527300" y="275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138189</xdr:rowOff>
    </xdr:from>
    <xdr:to>
      <xdr:col>5</xdr:col>
      <xdr:colOff>34925</xdr:colOff>
      <xdr:row>15</xdr:row>
      <xdr:rowOff>68339</xdr:rowOff>
    </xdr:to>
    <xdr:sp macro="" textlink="">
      <xdr:nvSpPr>
        <xdr:cNvPr id="69" name="円/楕円 68"/>
        <xdr:cNvSpPr/>
      </xdr:nvSpPr>
      <xdr:spPr bwMode="auto">
        <a:xfrm>
          <a:off x="5600700" y="2586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154716</xdr:rowOff>
    </xdr:from>
    <xdr:ext cx="762000" cy="259045"/>
    <xdr:sp macro="" textlink="">
      <xdr:nvSpPr>
        <xdr:cNvPr id="70" name="人口1人当たり決算額の推移該当値テキスト130"/>
        <xdr:cNvSpPr txBox="1"/>
      </xdr:nvSpPr>
      <xdr:spPr>
        <a:xfrm>
          <a:off x="5740400" y="243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64,123</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146837</xdr:rowOff>
    </xdr:from>
    <xdr:to>
      <xdr:col>4</xdr:col>
      <xdr:colOff>520700</xdr:colOff>
      <xdr:row>15</xdr:row>
      <xdr:rowOff>76987</xdr:rowOff>
    </xdr:to>
    <xdr:sp macro="" textlink="">
      <xdr:nvSpPr>
        <xdr:cNvPr id="71" name="円/楕円 70"/>
        <xdr:cNvSpPr/>
      </xdr:nvSpPr>
      <xdr:spPr bwMode="auto">
        <a:xfrm>
          <a:off x="4953000" y="2594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87164</xdr:rowOff>
    </xdr:from>
    <xdr:ext cx="736600" cy="259045"/>
    <xdr:sp macro="" textlink="">
      <xdr:nvSpPr>
        <xdr:cNvPr id="72" name="テキスト ボックス 71"/>
        <xdr:cNvSpPr txBox="1"/>
      </xdr:nvSpPr>
      <xdr:spPr>
        <a:xfrm>
          <a:off x="4622800" y="2363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63,896</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103823</xdr:rowOff>
    </xdr:from>
    <xdr:to>
      <xdr:col>3</xdr:col>
      <xdr:colOff>955675</xdr:colOff>
      <xdr:row>15</xdr:row>
      <xdr:rowOff>33973</xdr:rowOff>
    </xdr:to>
    <xdr:sp macro="" textlink="">
      <xdr:nvSpPr>
        <xdr:cNvPr id="73" name="円/楕円 72"/>
        <xdr:cNvSpPr/>
      </xdr:nvSpPr>
      <xdr:spPr bwMode="auto">
        <a:xfrm>
          <a:off x="4254500" y="2551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44150</xdr:rowOff>
    </xdr:from>
    <xdr:ext cx="762000" cy="259045"/>
    <xdr:sp macro="" textlink="">
      <xdr:nvSpPr>
        <xdr:cNvPr id="74" name="テキスト ボックス 73"/>
        <xdr:cNvSpPr txBox="1"/>
      </xdr:nvSpPr>
      <xdr:spPr>
        <a:xfrm>
          <a:off x="3924300" y="23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65,025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102718</xdr:rowOff>
    </xdr:from>
    <xdr:to>
      <xdr:col>3</xdr:col>
      <xdr:colOff>257175</xdr:colOff>
      <xdr:row>15</xdr:row>
      <xdr:rowOff>32868</xdr:rowOff>
    </xdr:to>
    <xdr:sp macro="" textlink="">
      <xdr:nvSpPr>
        <xdr:cNvPr id="75" name="円/楕円 74"/>
        <xdr:cNvSpPr/>
      </xdr:nvSpPr>
      <xdr:spPr bwMode="auto">
        <a:xfrm>
          <a:off x="3556000" y="2550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43045</xdr:rowOff>
    </xdr:from>
    <xdr:ext cx="762000" cy="259045"/>
    <xdr:sp macro="" textlink="">
      <xdr:nvSpPr>
        <xdr:cNvPr id="76" name="テキスト ボックス 75"/>
        <xdr:cNvSpPr txBox="1"/>
      </xdr:nvSpPr>
      <xdr:spPr>
        <a:xfrm>
          <a:off x="3225800" y="231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65,054</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56083</xdr:rowOff>
    </xdr:from>
    <xdr:to>
      <xdr:col>2</xdr:col>
      <xdr:colOff>692150</xdr:colOff>
      <xdr:row>14</xdr:row>
      <xdr:rowOff>157683</xdr:rowOff>
    </xdr:to>
    <xdr:sp macro="" textlink="">
      <xdr:nvSpPr>
        <xdr:cNvPr id="77" name="円/楕円 76"/>
        <xdr:cNvSpPr/>
      </xdr:nvSpPr>
      <xdr:spPr bwMode="auto">
        <a:xfrm>
          <a:off x="2857500" y="2504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167860</xdr:rowOff>
    </xdr:from>
    <xdr:ext cx="762000" cy="259045"/>
    <xdr:sp macro="" textlink="">
      <xdr:nvSpPr>
        <xdr:cNvPr id="78" name="テキスト ボックス 77"/>
        <xdr:cNvSpPr txBox="1"/>
      </xdr:nvSpPr>
      <xdr:spPr>
        <a:xfrm>
          <a:off x="2527300" y="2272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268884</xdr:rowOff>
    </xdr:from>
    <xdr:to>
      <xdr:col>4</xdr:col>
      <xdr:colOff>1117600</xdr:colOff>
      <xdr:row>37</xdr:row>
      <xdr:rowOff>173063</xdr:rowOff>
    </xdr:to>
    <xdr:cxnSp macro="">
      <xdr:nvCxnSpPr>
        <xdr:cNvPr id="106" name="直線コネクタ 105"/>
        <xdr:cNvCxnSpPr/>
      </xdr:nvCxnSpPr>
      <xdr:spPr bwMode="auto">
        <a:xfrm flipV="1">
          <a:off x="5651500" y="6193434"/>
          <a:ext cx="0" cy="11043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145140</xdr:rowOff>
    </xdr:from>
    <xdr:ext cx="762000" cy="259045"/>
    <xdr:sp macro="" textlink="">
      <xdr:nvSpPr>
        <xdr:cNvPr id="107" name="人口1人当たり決算額の推移最小値テキスト445"/>
        <xdr:cNvSpPr txBox="1"/>
      </xdr:nvSpPr>
      <xdr:spPr>
        <a:xfrm>
          <a:off x="5740400" y="72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-3,209</a:t>
          </a:r>
          <a:endParaRPr kumimoji="1" lang="ja-JP" altLang="en-US" sz="1000" b="1">
            <a:latin typeface="ＭＳ Ｐゴシック"/>
          </a:endParaRPr>
        </a:p>
      </xdr:txBody>
    </xdr:sp>
    <xdr:clientData/>
  </xdr:oneCellAnchor>
  <xdr:twoCellAnchor>
    <xdr:from>
      <xdr:col>4</xdr:col>
      <xdr:colOff>1028700</xdr:colOff>
      <xdr:row>37</xdr:row>
      <xdr:rowOff>173063</xdr:rowOff>
    </xdr:from>
    <xdr:to>
      <xdr:col>5</xdr:col>
      <xdr:colOff>73025</xdr:colOff>
      <xdr:row>37</xdr:row>
      <xdr:rowOff>173063</xdr:rowOff>
    </xdr:to>
    <xdr:cxnSp macro="">
      <xdr:nvCxnSpPr>
        <xdr:cNvPr id="108" name="直線コネクタ 107"/>
        <xdr:cNvCxnSpPr/>
      </xdr:nvCxnSpPr>
      <xdr:spPr bwMode="auto">
        <a:xfrm>
          <a:off x="5562600" y="72977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12361</xdr:rowOff>
    </xdr:from>
    <xdr:ext cx="762000" cy="259045"/>
    <xdr:sp macro="" textlink="">
      <xdr:nvSpPr>
        <xdr:cNvPr id="109" name="人口1人当たり決算額の推移最大値テキスト445"/>
        <xdr:cNvSpPr txBox="1"/>
      </xdr:nvSpPr>
      <xdr:spPr>
        <a:xfrm>
          <a:off x="5740400" y="593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25,776</a:t>
          </a:r>
          <a:endParaRPr kumimoji="1" lang="ja-JP" altLang="en-US" sz="1000" b="1">
            <a:latin typeface="ＭＳ Ｐゴシック"/>
          </a:endParaRPr>
        </a:p>
      </xdr:txBody>
    </xdr:sp>
    <xdr:clientData/>
  </xdr:oneCellAnchor>
  <xdr:twoCellAnchor>
    <xdr:from>
      <xdr:col>4</xdr:col>
      <xdr:colOff>1028700</xdr:colOff>
      <xdr:row>33</xdr:row>
      <xdr:rowOff>268884</xdr:rowOff>
    </xdr:from>
    <xdr:to>
      <xdr:col>5</xdr:col>
      <xdr:colOff>73025</xdr:colOff>
      <xdr:row>33</xdr:row>
      <xdr:rowOff>268884</xdr:rowOff>
    </xdr:to>
    <xdr:cxnSp macro="">
      <xdr:nvCxnSpPr>
        <xdr:cNvPr id="110" name="直線コネクタ 109"/>
        <xdr:cNvCxnSpPr/>
      </xdr:nvCxnSpPr>
      <xdr:spPr bwMode="auto">
        <a:xfrm>
          <a:off x="5562600" y="61934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4546</xdr:rowOff>
    </xdr:from>
    <xdr:to>
      <xdr:col>4</xdr:col>
      <xdr:colOff>1117600</xdr:colOff>
      <xdr:row>37</xdr:row>
      <xdr:rowOff>49238</xdr:rowOff>
    </xdr:to>
    <xdr:cxnSp macro="">
      <xdr:nvCxnSpPr>
        <xdr:cNvPr id="111" name="直線コネクタ 110"/>
        <xdr:cNvCxnSpPr/>
      </xdr:nvCxnSpPr>
      <xdr:spPr bwMode="auto">
        <a:xfrm flipV="1">
          <a:off x="5003800" y="7129246"/>
          <a:ext cx="647700" cy="44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118025</xdr:rowOff>
    </xdr:from>
    <xdr:ext cx="762000" cy="259045"/>
    <xdr:sp macro="" textlink="">
      <xdr:nvSpPr>
        <xdr:cNvPr id="112" name="人口1人当たり決算額の推移平均値テキスト445"/>
        <xdr:cNvSpPr txBox="1"/>
      </xdr:nvSpPr>
      <xdr:spPr>
        <a:xfrm>
          <a:off x="5740400" y="67283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272948</xdr:rowOff>
    </xdr:from>
    <xdr:to>
      <xdr:col>5</xdr:col>
      <xdr:colOff>34925</xdr:colOff>
      <xdr:row>36</xdr:row>
      <xdr:rowOff>31648</xdr:rowOff>
    </xdr:to>
    <xdr:sp macro="" textlink="">
      <xdr:nvSpPr>
        <xdr:cNvPr id="113" name="フローチャート : 判断 112"/>
        <xdr:cNvSpPr/>
      </xdr:nvSpPr>
      <xdr:spPr bwMode="auto">
        <a:xfrm>
          <a:off x="56007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49238</xdr:rowOff>
    </xdr:from>
    <xdr:to>
      <xdr:col>4</xdr:col>
      <xdr:colOff>469900</xdr:colOff>
      <xdr:row>37</xdr:row>
      <xdr:rowOff>92976</xdr:rowOff>
    </xdr:to>
    <xdr:cxnSp macro="">
      <xdr:nvCxnSpPr>
        <xdr:cNvPr id="114" name="直線コネクタ 113"/>
        <xdr:cNvCxnSpPr/>
      </xdr:nvCxnSpPr>
      <xdr:spPr bwMode="auto">
        <a:xfrm flipV="1">
          <a:off x="4305300" y="7173938"/>
          <a:ext cx="698500" cy="43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224942</xdr:rowOff>
    </xdr:from>
    <xdr:to>
      <xdr:col>4</xdr:col>
      <xdr:colOff>520700</xdr:colOff>
      <xdr:row>35</xdr:row>
      <xdr:rowOff>326542</xdr:rowOff>
    </xdr:to>
    <xdr:sp macro="" textlink="">
      <xdr:nvSpPr>
        <xdr:cNvPr id="115" name="フローチャート : 判断 114"/>
        <xdr:cNvSpPr/>
      </xdr:nvSpPr>
      <xdr:spPr bwMode="auto">
        <a:xfrm>
          <a:off x="4953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336719</xdr:rowOff>
    </xdr:from>
    <xdr:ext cx="736600" cy="259045"/>
    <xdr:sp macro="" textlink="">
      <xdr:nvSpPr>
        <xdr:cNvPr id="116" name="テキスト ボックス 115"/>
        <xdr:cNvSpPr txBox="1"/>
      </xdr:nvSpPr>
      <xdr:spPr>
        <a:xfrm>
          <a:off x="4622800" y="660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241</xdr:rowOff>
    </xdr:from>
    <xdr:to>
      <xdr:col>3</xdr:col>
      <xdr:colOff>904875</xdr:colOff>
      <xdr:row>37</xdr:row>
      <xdr:rowOff>92976</xdr:rowOff>
    </xdr:to>
    <xdr:cxnSp macro="">
      <xdr:nvCxnSpPr>
        <xdr:cNvPr id="117" name="直線コネクタ 116"/>
        <xdr:cNvCxnSpPr/>
      </xdr:nvCxnSpPr>
      <xdr:spPr bwMode="auto">
        <a:xfrm>
          <a:off x="3606800" y="7124941"/>
          <a:ext cx="698500" cy="92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214961</xdr:rowOff>
    </xdr:from>
    <xdr:to>
      <xdr:col>3</xdr:col>
      <xdr:colOff>955675</xdr:colOff>
      <xdr:row>35</xdr:row>
      <xdr:rowOff>316561</xdr:rowOff>
    </xdr:to>
    <xdr:sp macro="" textlink="">
      <xdr:nvSpPr>
        <xdr:cNvPr id="118" name="フローチャート : 判断 117"/>
        <xdr:cNvSpPr/>
      </xdr:nvSpPr>
      <xdr:spPr bwMode="auto">
        <a:xfrm>
          <a:off x="4254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326738</xdr:rowOff>
    </xdr:from>
    <xdr:ext cx="762000" cy="259045"/>
    <xdr:sp macro="" textlink="">
      <xdr:nvSpPr>
        <xdr:cNvPr id="119" name="テキスト ボックス 118"/>
        <xdr:cNvSpPr txBox="1"/>
      </xdr:nvSpPr>
      <xdr:spPr>
        <a:xfrm>
          <a:off x="39243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95529</xdr:rowOff>
    </xdr:from>
    <xdr:to>
      <xdr:col>3</xdr:col>
      <xdr:colOff>206375</xdr:colOff>
      <xdr:row>37</xdr:row>
      <xdr:rowOff>241</xdr:rowOff>
    </xdr:to>
    <xdr:cxnSp macro="">
      <xdr:nvCxnSpPr>
        <xdr:cNvPr id="120" name="直線コネクタ 119"/>
        <xdr:cNvCxnSpPr/>
      </xdr:nvCxnSpPr>
      <xdr:spPr bwMode="auto">
        <a:xfrm>
          <a:off x="2908300" y="7048779"/>
          <a:ext cx="698500" cy="76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160210</xdr:rowOff>
    </xdr:from>
    <xdr:to>
      <xdr:col>3</xdr:col>
      <xdr:colOff>257175</xdr:colOff>
      <xdr:row>35</xdr:row>
      <xdr:rowOff>261810</xdr:rowOff>
    </xdr:to>
    <xdr:sp macro="" textlink="">
      <xdr:nvSpPr>
        <xdr:cNvPr id="121" name="フローチャート : 判断 120"/>
        <xdr:cNvSpPr/>
      </xdr:nvSpPr>
      <xdr:spPr bwMode="auto">
        <a:xfrm>
          <a:off x="35560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271987</xdr:rowOff>
    </xdr:from>
    <xdr:ext cx="762000" cy="259045"/>
    <xdr:sp macro="" textlink="">
      <xdr:nvSpPr>
        <xdr:cNvPr id="122" name="テキスト ボックス 121"/>
        <xdr:cNvSpPr txBox="1"/>
      </xdr:nvSpPr>
      <xdr:spPr>
        <a:xfrm>
          <a:off x="3225800" y="653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92849</xdr:rowOff>
    </xdr:from>
    <xdr:to>
      <xdr:col>2</xdr:col>
      <xdr:colOff>692150</xdr:colOff>
      <xdr:row>35</xdr:row>
      <xdr:rowOff>194449</xdr:rowOff>
    </xdr:to>
    <xdr:sp macro="" textlink="">
      <xdr:nvSpPr>
        <xdr:cNvPr id="123" name="フローチャート : 判断 122"/>
        <xdr:cNvSpPr/>
      </xdr:nvSpPr>
      <xdr:spPr bwMode="auto">
        <a:xfrm>
          <a:off x="2857500" y="6703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204626</xdr:rowOff>
    </xdr:from>
    <xdr:ext cx="762000" cy="259045"/>
    <xdr:sp macro="" textlink="">
      <xdr:nvSpPr>
        <xdr:cNvPr id="124" name="テキスト ボックス 123"/>
        <xdr:cNvSpPr txBox="1"/>
      </xdr:nvSpPr>
      <xdr:spPr>
        <a:xfrm>
          <a:off x="2527300" y="647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125196</xdr:rowOff>
    </xdr:from>
    <xdr:to>
      <xdr:col>5</xdr:col>
      <xdr:colOff>34925</xdr:colOff>
      <xdr:row>37</xdr:row>
      <xdr:rowOff>55346</xdr:rowOff>
    </xdr:to>
    <xdr:sp macro="" textlink="">
      <xdr:nvSpPr>
        <xdr:cNvPr id="130" name="円/楕円 129"/>
        <xdr:cNvSpPr/>
      </xdr:nvSpPr>
      <xdr:spPr bwMode="auto">
        <a:xfrm>
          <a:off x="5600700" y="7078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97273</xdr:rowOff>
    </xdr:from>
    <xdr:ext cx="762000" cy="259045"/>
    <xdr:sp macro="" textlink="">
      <xdr:nvSpPr>
        <xdr:cNvPr id="131" name="人口1人当たり決算額の推移該当値テキスト445"/>
        <xdr:cNvSpPr txBox="1"/>
      </xdr:nvSpPr>
      <xdr:spPr>
        <a:xfrm>
          <a:off x="5740400" y="705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169888</xdr:rowOff>
    </xdr:from>
    <xdr:to>
      <xdr:col>4</xdr:col>
      <xdr:colOff>520700</xdr:colOff>
      <xdr:row>37</xdr:row>
      <xdr:rowOff>100038</xdr:rowOff>
    </xdr:to>
    <xdr:sp macro="" textlink="">
      <xdr:nvSpPr>
        <xdr:cNvPr id="132" name="円/楕円 131"/>
        <xdr:cNvSpPr/>
      </xdr:nvSpPr>
      <xdr:spPr bwMode="auto">
        <a:xfrm>
          <a:off x="4953000" y="7123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84815</xdr:rowOff>
    </xdr:from>
    <xdr:ext cx="736600" cy="259045"/>
    <xdr:sp macro="" textlink="">
      <xdr:nvSpPr>
        <xdr:cNvPr id="133" name="テキスト ボックス 132"/>
        <xdr:cNvSpPr txBox="1"/>
      </xdr:nvSpPr>
      <xdr:spPr>
        <a:xfrm>
          <a:off x="4622800" y="7209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42176</xdr:rowOff>
    </xdr:from>
    <xdr:to>
      <xdr:col>3</xdr:col>
      <xdr:colOff>955675</xdr:colOff>
      <xdr:row>37</xdr:row>
      <xdr:rowOff>143776</xdr:rowOff>
    </xdr:to>
    <xdr:sp macro="" textlink="">
      <xdr:nvSpPr>
        <xdr:cNvPr id="134" name="円/楕円 133"/>
        <xdr:cNvSpPr/>
      </xdr:nvSpPr>
      <xdr:spPr bwMode="auto">
        <a:xfrm>
          <a:off x="4254500" y="7166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128553</xdr:rowOff>
    </xdr:from>
    <xdr:ext cx="762000" cy="259045"/>
    <xdr:sp macro="" textlink="">
      <xdr:nvSpPr>
        <xdr:cNvPr id="135" name="テキスト ボックス 134"/>
        <xdr:cNvSpPr txBox="1"/>
      </xdr:nvSpPr>
      <xdr:spPr>
        <a:xfrm>
          <a:off x="3924300" y="725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120891</xdr:rowOff>
    </xdr:from>
    <xdr:to>
      <xdr:col>3</xdr:col>
      <xdr:colOff>257175</xdr:colOff>
      <xdr:row>37</xdr:row>
      <xdr:rowOff>51041</xdr:rowOff>
    </xdr:to>
    <xdr:sp macro="" textlink="">
      <xdr:nvSpPr>
        <xdr:cNvPr id="136" name="円/楕円 135"/>
        <xdr:cNvSpPr/>
      </xdr:nvSpPr>
      <xdr:spPr bwMode="auto">
        <a:xfrm>
          <a:off x="3556000" y="7074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35818</xdr:rowOff>
    </xdr:from>
    <xdr:ext cx="762000" cy="259045"/>
    <xdr:sp macro="" textlink="">
      <xdr:nvSpPr>
        <xdr:cNvPr id="137" name="テキスト ボックス 136"/>
        <xdr:cNvSpPr txBox="1"/>
      </xdr:nvSpPr>
      <xdr:spPr>
        <a:xfrm>
          <a:off x="3225800" y="716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44729</xdr:rowOff>
    </xdr:from>
    <xdr:to>
      <xdr:col>2</xdr:col>
      <xdr:colOff>692150</xdr:colOff>
      <xdr:row>36</xdr:row>
      <xdr:rowOff>146329</xdr:rowOff>
    </xdr:to>
    <xdr:sp macro="" textlink="">
      <xdr:nvSpPr>
        <xdr:cNvPr id="138" name="円/楕円 137"/>
        <xdr:cNvSpPr/>
      </xdr:nvSpPr>
      <xdr:spPr bwMode="auto">
        <a:xfrm>
          <a:off x="2857500" y="6997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131106</xdr:rowOff>
    </xdr:from>
    <xdr:ext cx="762000" cy="259045"/>
    <xdr:sp macro="" textlink="">
      <xdr:nvSpPr>
        <xdr:cNvPr id="139" name="テキスト ボックス 138"/>
        <xdr:cNvSpPr txBox="1"/>
      </xdr:nvSpPr>
      <xdr:spPr>
        <a:xfrm>
          <a:off x="2527300" y="7084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千葉県市川市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480,744
466,276
57.45
140,569,121
135,575,356
3,807,015
83,307,501
57,979,416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4689</xdr:rowOff>
    </xdr:from>
    <xdr:to>
      <xdr:col>6</xdr:col>
      <xdr:colOff>510540</xdr:colOff>
      <xdr:row>38</xdr:row>
      <xdr:rowOff>74549</xdr:rowOff>
    </xdr:to>
    <xdr:cxnSp macro="">
      <xdr:nvCxnSpPr>
        <xdr:cNvPr id="54" name="直線コネクタ 53"/>
        <xdr:cNvCxnSpPr/>
      </xdr:nvCxnSpPr>
      <xdr:spPr>
        <a:xfrm flipV="1">
          <a:off x="4633595" y="5148189"/>
          <a:ext cx="1270" cy="144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78376</xdr:rowOff>
    </xdr:from>
    <xdr:ext cx="534377" cy="259045"/>
    <xdr:sp macro="" textlink="">
      <xdr:nvSpPr>
        <xdr:cNvPr id="55" name="人件費最小値テキスト"/>
        <xdr:cNvSpPr txBox="1"/>
      </xdr:nvSpPr>
      <xdr:spPr>
        <a:xfrm>
          <a:off x="4686300" y="65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41,425</a:t>
          </a:r>
          <a:endParaRPr kumimoji="1" lang="ja-JP" altLang="en-US" sz="1000" b="1">
            <a:latin typeface="ＭＳ Ｐゴシック"/>
          </a:endParaRPr>
        </a:p>
      </xdr:txBody>
    </xdr:sp>
    <xdr:clientData/>
  </xdr:oneCellAnchor>
  <xdr:twoCellAnchor>
    <xdr:from>
      <xdr:col>6</xdr:col>
      <xdr:colOff>422275</xdr:colOff>
      <xdr:row>38</xdr:row>
      <xdr:rowOff>74549</xdr:rowOff>
    </xdr:from>
    <xdr:to>
      <xdr:col>6</xdr:col>
      <xdr:colOff>600075</xdr:colOff>
      <xdr:row>38</xdr:row>
      <xdr:rowOff>74549</xdr:rowOff>
    </xdr:to>
    <xdr:cxnSp macro="">
      <xdr:nvCxnSpPr>
        <xdr:cNvPr id="56" name="直線コネクタ 55"/>
        <xdr:cNvCxnSpPr/>
      </xdr:nvCxnSpPr>
      <xdr:spPr>
        <a:xfrm>
          <a:off x="4546600" y="6589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122816</xdr:rowOff>
    </xdr:from>
    <xdr:ext cx="534377" cy="259045"/>
    <xdr:sp macro="" textlink="">
      <xdr:nvSpPr>
        <xdr:cNvPr id="57" name="人件費最大値テキスト"/>
        <xdr:cNvSpPr txBox="1"/>
      </xdr:nvSpPr>
      <xdr:spPr>
        <a:xfrm>
          <a:off x="4686300" y="49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72,953</a:t>
          </a:r>
          <a:endParaRPr kumimoji="1" lang="ja-JP" altLang="en-US" sz="1000" b="1">
            <a:latin typeface="ＭＳ Ｐゴシック"/>
          </a:endParaRPr>
        </a:p>
      </xdr:txBody>
    </xdr:sp>
    <xdr:clientData/>
  </xdr:oneCellAnchor>
  <xdr:twoCellAnchor>
    <xdr:from>
      <xdr:col>6</xdr:col>
      <xdr:colOff>422275</xdr:colOff>
      <xdr:row>30</xdr:row>
      <xdr:rowOff>4689</xdr:rowOff>
    </xdr:from>
    <xdr:to>
      <xdr:col>6</xdr:col>
      <xdr:colOff>600075</xdr:colOff>
      <xdr:row>30</xdr:row>
      <xdr:rowOff>4689</xdr:rowOff>
    </xdr:to>
    <xdr:cxnSp macro="">
      <xdr:nvCxnSpPr>
        <xdr:cNvPr id="58" name="直線コネクタ 57"/>
        <xdr:cNvCxnSpPr/>
      </xdr:nvCxnSpPr>
      <xdr:spPr>
        <a:xfrm>
          <a:off x="4546600" y="514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19593</xdr:rowOff>
    </xdr:from>
    <xdr:to>
      <xdr:col>6</xdr:col>
      <xdr:colOff>511175</xdr:colOff>
      <xdr:row>33</xdr:row>
      <xdr:rowOff>90871</xdr:rowOff>
    </xdr:to>
    <xdr:cxnSp macro="">
      <xdr:nvCxnSpPr>
        <xdr:cNvPr id="59" name="直線コネクタ 58"/>
        <xdr:cNvCxnSpPr/>
      </xdr:nvCxnSpPr>
      <xdr:spPr>
        <a:xfrm>
          <a:off x="3797300" y="5677443"/>
          <a:ext cx="838200" cy="7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13103</xdr:rowOff>
    </xdr:from>
    <xdr:ext cx="534377" cy="259045"/>
    <xdr:sp macro="" textlink="">
      <xdr:nvSpPr>
        <xdr:cNvPr id="60" name="人件費平均値テキスト"/>
        <xdr:cNvSpPr txBox="1"/>
      </xdr:nvSpPr>
      <xdr:spPr>
        <a:xfrm>
          <a:off x="4686300" y="5842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56,186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34676</xdr:rowOff>
    </xdr:from>
    <xdr:to>
      <xdr:col>6</xdr:col>
      <xdr:colOff>561975</xdr:colOff>
      <xdr:row>34</xdr:row>
      <xdr:rowOff>136276</xdr:rowOff>
    </xdr:to>
    <xdr:sp macro="" textlink="">
      <xdr:nvSpPr>
        <xdr:cNvPr id="61" name="フローチャート : 判断 60"/>
        <xdr:cNvSpPr/>
      </xdr:nvSpPr>
      <xdr:spPr>
        <a:xfrm>
          <a:off x="4584700" y="586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154148</xdr:rowOff>
    </xdr:from>
    <xdr:to>
      <xdr:col>5</xdr:col>
      <xdr:colOff>358775</xdr:colOff>
      <xdr:row>33</xdr:row>
      <xdr:rowOff>19593</xdr:rowOff>
    </xdr:to>
    <xdr:cxnSp macro="">
      <xdr:nvCxnSpPr>
        <xdr:cNvPr id="62" name="直線コネクタ 61"/>
        <xdr:cNvCxnSpPr/>
      </xdr:nvCxnSpPr>
      <xdr:spPr>
        <a:xfrm>
          <a:off x="2908300" y="5640548"/>
          <a:ext cx="889000" cy="3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145959</xdr:rowOff>
    </xdr:from>
    <xdr:to>
      <xdr:col>5</xdr:col>
      <xdr:colOff>409575</xdr:colOff>
      <xdr:row>34</xdr:row>
      <xdr:rowOff>76109</xdr:rowOff>
    </xdr:to>
    <xdr:sp macro="" textlink="">
      <xdr:nvSpPr>
        <xdr:cNvPr id="63" name="フローチャート : 判断 62"/>
        <xdr:cNvSpPr/>
      </xdr:nvSpPr>
      <xdr:spPr>
        <a:xfrm>
          <a:off x="37465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67236</xdr:rowOff>
    </xdr:from>
    <xdr:ext cx="534377" cy="259045"/>
    <xdr:sp macro="" textlink="">
      <xdr:nvSpPr>
        <xdr:cNvPr id="64" name="テキスト ボックス 63"/>
        <xdr:cNvSpPr txBox="1"/>
      </xdr:nvSpPr>
      <xdr:spPr>
        <a:xfrm>
          <a:off x="3530111" y="589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154148</xdr:rowOff>
    </xdr:from>
    <xdr:to>
      <xdr:col>4</xdr:col>
      <xdr:colOff>155575</xdr:colOff>
      <xdr:row>32</xdr:row>
      <xdr:rowOff>160091</xdr:rowOff>
    </xdr:to>
    <xdr:cxnSp macro="">
      <xdr:nvCxnSpPr>
        <xdr:cNvPr id="65" name="直線コネクタ 64"/>
        <xdr:cNvCxnSpPr/>
      </xdr:nvCxnSpPr>
      <xdr:spPr>
        <a:xfrm flipV="1">
          <a:off x="2019300" y="5640548"/>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168499</xdr:rowOff>
    </xdr:from>
    <xdr:to>
      <xdr:col>4</xdr:col>
      <xdr:colOff>206375</xdr:colOff>
      <xdr:row>34</xdr:row>
      <xdr:rowOff>98649</xdr:rowOff>
    </xdr:to>
    <xdr:sp macro="" textlink="">
      <xdr:nvSpPr>
        <xdr:cNvPr id="66" name="フローチャート : 判断 65"/>
        <xdr:cNvSpPr/>
      </xdr:nvSpPr>
      <xdr:spPr>
        <a:xfrm>
          <a:off x="2857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89776</xdr:rowOff>
    </xdr:from>
    <xdr:ext cx="534377" cy="259045"/>
    <xdr:sp macro="" textlink="">
      <xdr:nvSpPr>
        <xdr:cNvPr id="67" name="テキスト ボックス 66"/>
        <xdr:cNvSpPr txBox="1"/>
      </xdr:nvSpPr>
      <xdr:spPr>
        <a:xfrm>
          <a:off x="2641111" y="59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88676</xdr:rowOff>
    </xdr:from>
    <xdr:to>
      <xdr:col>2</xdr:col>
      <xdr:colOff>638175</xdr:colOff>
      <xdr:row>32</xdr:row>
      <xdr:rowOff>160091</xdr:rowOff>
    </xdr:to>
    <xdr:cxnSp macro="">
      <xdr:nvCxnSpPr>
        <xdr:cNvPr id="68" name="直線コネクタ 67"/>
        <xdr:cNvCxnSpPr/>
      </xdr:nvCxnSpPr>
      <xdr:spPr>
        <a:xfrm>
          <a:off x="1130300" y="5575076"/>
          <a:ext cx="889000" cy="7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155468</xdr:rowOff>
    </xdr:from>
    <xdr:to>
      <xdr:col>3</xdr:col>
      <xdr:colOff>3175</xdr:colOff>
      <xdr:row>34</xdr:row>
      <xdr:rowOff>85618</xdr:rowOff>
    </xdr:to>
    <xdr:sp macro="" textlink="">
      <xdr:nvSpPr>
        <xdr:cNvPr id="69" name="フローチャート : 判断 68"/>
        <xdr:cNvSpPr/>
      </xdr:nvSpPr>
      <xdr:spPr>
        <a:xfrm>
          <a:off x="1968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76745</xdr:rowOff>
    </xdr:from>
    <xdr:ext cx="534377" cy="259045"/>
    <xdr:sp macro="" textlink="">
      <xdr:nvSpPr>
        <xdr:cNvPr id="70" name="テキスト ボックス 69"/>
        <xdr:cNvSpPr txBox="1"/>
      </xdr:nvSpPr>
      <xdr:spPr>
        <a:xfrm>
          <a:off x="1752111" y="590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88214</xdr:rowOff>
    </xdr:from>
    <xdr:to>
      <xdr:col>1</xdr:col>
      <xdr:colOff>485775</xdr:colOff>
      <xdr:row>34</xdr:row>
      <xdr:rowOff>18364</xdr:rowOff>
    </xdr:to>
    <xdr:sp macro="" textlink="">
      <xdr:nvSpPr>
        <xdr:cNvPr id="71" name="フローチャート : 判断 70"/>
        <xdr:cNvSpPr/>
      </xdr:nvSpPr>
      <xdr:spPr>
        <a:xfrm>
          <a:off x="1079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9491</xdr:rowOff>
    </xdr:from>
    <xdr:ext cx="534377" cy="259045"/>
    <xdr:sp macro="" textlink="">
      <xdr:nvSpPr>
        <xdr:cNvPr id="72" name="テキスト ボックス 71"/>
        <xdr:cNvSpPr txBox="1"/>
      </xdr:nvSpPr>
      <xdr:spPr>
        <a:xfrm>
          <a:off x="863111" y="58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40071</xdr:rowOff>
    </xdr:from>
    <xdr:to>
      <xdr:col>6</xdr:col>
      <xdr:colOff>561975</xdr:colOff>
      <xdr:row>33</xdr:row>
      <xdr:rowOff>141671</xdr:rowOff>
    </xdr:to>
    <xdr:sp macro="" textlink="">
      <xdr:nvSpPr>
        <xdr:cNvPr id="78" name="円/楕円 77"/>
        <xdr:cNvSpPr/>
      </xdr:nvSpPr>
      <xdr:spPr>
        <a:xfrm>
          <a:off x="4584700" y="569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62948</xdr:rowOff>
    </xdr:from>
    <xdr:ext cx="534377" cy="259045"/>
    <xdr:sp macro="" textlink="">
      <xdr:nvSpPr>
        <xdr:cNvPr id="79" name="人件費該当値テキスト"/>
        <xdr:cNvSpPr txBox="1"/>
      </xdr:nvSpPr>
      <xdr:spPr>
        <a:xfrm>
          <a:off x="4686300" y="554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59,818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140243</xdr:rowOff>
    </xdr:from>
    <xdr:to>
      <xdr:col>5</xdr:col>
      <xdr:colOff>409575</xdr:colOff>
      <xdr:row>33</xdr:row>
      <xdr:rowOff>70393</xdr:rowOff>
    </xdr:to>
    <xdr:sp macro="" textlink="">
      <xdr:nvSpPr>
        <xdr:cNvPr id="80" name="円/楕円 79"/>
        <xdr:cNvSpPr/>
      </xdr:nvSpPr>
      <xdr:spPr>
        <a:xfrm>
          <a:off x="3746500" y="562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86920</xdr:rowOff>
    </xdr:from>
    <xdr:ext cx="534377" cy="259045"/>
    <xdr:sp macro="" textlink="">
      <xdr:nvSpPr>
        <xdr:cNvPr id="81" name="テキスト ボックス 80"/>
        <xdr:cNvSpPr txBox="1"/>
      </xdr:nvSpPr>
      <xdr:spPr>
        <a:xfrm>
          <a:off x="3530111" y="540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61,377</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103348</xdr:rowOff>
    </xdr:from>
    <xdr:to>
      <xdr:col>4</xdr:col>
      <xdr:colOff>206375</xdr:colOff>
      <xdr:row>33</xdr:row>
      <xdr:rowOff>33498</xdr:rowOff>
    </xdr:to>
    <xdr:sp macro="" textlink="">
      <xdr:nvSpPr>
        <xdr:cNvPr id="82" name="円/楕円 81"/>
        <xdr:cNvSpPr/>
      </xdr:nvSpPr>
      <xdr:spPr>
        <a:xfrm>
          <a:off x="2857500" y="558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50025</xdr:rowOff>
    </xdr:from>
    <xdr:ext cx="534377" cy="259045"/>
    <xdr:sp macro="" textlink="">
      <xdr:nvSpPr>
        <xdr:cNvPr id="83" name="テキスト ボックス 82"/>
        <xdr:cNvSpPr txBox="1"/>
      </xdr:nvSpPr>
      <xdr:spPr>
        <a:xfrm>
          <a:off x="2641111" y="536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62,184</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109291</xdr:rowOff>
    </xdr:from>
    <xdr:to>
      <xdr:col>3</xdr:col>
      <xdr:colOff>3175</xdr:colOff>
      <xdr:row>33</xdr:row>
      <xdr:rowOff>39441</xdr:rowOff>
    </xdr:to>
    <xdr:sp macro="" textlink="">
      <xdr:nvSpPr>
        <xdr:cNvPr id="84" name="円/楕円 83"/>
        <xdr:cNvSpPr/>
      </xdr:nvSpPr>
      <xdr:spPr>
        <a:xfrm>
          <a:off x="1968500" y="559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55968</xdr:rowOff>
    </xdr:from>
    <xdr:ext cx="534377" cy="259045"/>
    <xdr:sp macro="" textlink="">
      <xdr:nvSpPr>
        <xdr:cNvPr id="85" name="テキスト ボックス 84"/>
        <xdr:cNvSpPr txBox="1"/>
      </xdr:nvSpPr>
      <xdr:spPr>
        <a:xfrm>
          <a:off x="1752111" y="537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62,054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37876</xdr:rowOff>
    </xdr:from>
    <xdr:to>
      <xdr:col>1</xdr:col>
      <xdr:colOff>485775</xdr:colOff>
      <xdr:row>32</xdr:row>
      <xdr:rowOff>139476</xdr:rowOff>
    </xdr:to>
    <xdr:sp macro="" textlink="">
      <xdr:nvSpPr>
        <xdr:cNvPr id="86" name="円/楕円 85"/>
        <xdr:cNvSpPr/>
      </xdr:nvSpPr>
      <xdr:spPr>
        <a:xfrm>
          <a:off x="1079500" y="552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156003</xdr:rowOff>
    </xdr:from>
    <xdr:ext cx="534377" cy="259045"/>
    <xdr:sp macro="" textlink="">
      <xdr:nvSpPr>
        <xdr:cNvPr id="87" name="テキスト ボックス 86"/>
        <xdr:cNvSpPr txBox="1"/>
      </xdr:nvSpPr>
      <xdr:spPr>
        <a:xfrm>
          <a:off x="863111" y="529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83514</xdr:rowOff>
    </xdr:from>
    <xdr:to>
      <xdr:col>6</xdr:col>
      <xdr:colOff>510540</xdr:colOff>
      <xdr:row>58</xdr:row>
      <xdr:rowOff>97367</xdr:rowOff>
    </xdr:to>
    <xdr:cxnSp macro="">
      <xdr:nvCxnSpPr>
        <xdr:cNvPr id="111" name="直線コネクタ 110"/>
        <xdr:cNvCxnSpPr/>
      </xdr:nvCxnSpPr>
      <xdr:spPr>
        <a:xfrm flipV="1">
          <a:off x="4633595" y="8827464"/>
          <a:ext cx="1270" cy="121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101194</xdr:rowOff>
    </xdr:from>
    <xdr:ext cx="534377" cy="259045"/>
    <xdr:sp macro="" textlink="">
      <xdr:nvSpPr>
        <xdr:cNvPr id="112" name="物件費最小値テキスト"/>
        <xdr:cNvSpPr txBox="1"/>
      </xdr:nvSpPr>
      <xdr:spPr>
        <a:xfrm>
          <a:off x="4686300" y="1004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31,111</a:t>
          </a:r>
          <a:endParaRPr kumimoji="1" lang="ja-JP" altLang="en-US" sz="1000" b="1">
            <a:latin typeface="ＭＳ Ｐゴシック"/>
          </a:endParaRPr>
        </a:p>
      </xdr:txBody>
    </xdr:sp>
    <xdr:clientData/>
  </xdr:oneCellAnchor>
  <xdr:twoCellAnchor>
    <xdr:from>
      <xdr:col>6</xdr:col>
      <xdr:colOff>422275</xdr:colOff>
      <xdr:row>58</xdr:row>
      <xdr:rowOff>97367</xdr:rowOff>
    </xdr:from>
    <xdr:to>
      <xdr:col>6</xdr:col>
      <xdr:colOff>600075</xdr:colOff>
      <xdr:row>58</xdr:row>
      <xdr:rowOff>97367</xdr:rowOff>
    </xdr:to>
    <xdr:cxnSp macro="">
      <xdr:nvCxnSpPr>
        <xdr:cNvPr id="113" name="直線コネクタ 112"/>
        <xdr:cNvCxnSpPr/>
      </xdr:nvCxnSpPr>
      <xdr:spPr>
        <a:xfrm>
          <a:off x="4546600" y="1004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30191</xdr:rowOff>
    </xdr:from>
    <xdr:ext cx="599010" cy="259045"/>
    <xdr:sp macro="" textlink="">
      <xdr:nvSpPr>
        <xdr:cNvPr id="114" name="物件費最大値テキスト"/>
        <xdr:cNvSpPr txBox="1"/>
      </xdr:nvSpPr>
      <xdr:spPr>
        <a:xfrm>
          <a:off x="4686300" y="860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349,747</a:t>
          </a:r>
          <a:endParaRPr kumimoji="1" lang="ja-JP" altLang="en-US" sz="1000" b="1">
            <a:latin typeface="ＭＳ Ｐゴシック"/>
          </a:endParaRPr>
        </a:p>
      </xdr:txBody>
    </xdr:sp>
    <xdr:clientData/>
  </xdr:oneCellAnchor>
  <xdr:twoCellAnchor>
    <xdr:from>
      <xdr:col>6</xdr:col>
      <xdr:colOff>422275</xdr:colOff>
      <xdr:row>51</xdr:row>
      <xdr:rowOff>83514</xdr:rowOff>
    </xdr:from>
    <xdr:to>
      <xdr:col>6</xdr:col>
      <xdr:colOff>600075</xdr:colOff>
      <xdr:row>51</xdr:row>
      <xdr:rowOff>83514</xdr:rowOff>
    </xdr:to>
    <xdr:cxnSp macro="">
      <xdr:nvCxnSpPr>
        <xdr:cNvPr id="115" name="直線コネクタ 114"/>
        <xdr:cNvCxnSpPr/>
      </xdr:nvCxnSpPr>
      <xdr:spPr>
        <a:xfrm>
          <a:off x="4546600" y="88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22352</xdr:rowOff>
    </xdr:from>
    <xdr:to>
      <xdr:col>6</xdr:col>
      <xdr:colOff>511175</xdr:colOff>
      <xdr:row>58</xdr:row>
      <xdr:rowOff>22585</xdr:rowOff>
    </xdr:to>
    <xdr:cxnSp macro="">
      <xdr:nvCxnSpPr>
        <xdr:cNvPr id="116" name="直線コネクタ 115"/>
        <xdr:cNvCxnSpPr/>
      </xdr:nvCxnSpPr>
      <xdr:spPr>
        <a:xfrm>
          <a:off x="3797300" y="9966452"/>
          <a:ext cx="8382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121976</xdr:rowOff>
    </xdr:from>
    <xdr:ext cx="534377" cy="259045"/>
    <xdr:sp macro="" textlink="">
      <xdr:nvSpPr>
        <xdr:cNvPr id="117" name="物件費平均値テキスト"/>
        <xdr:cNvSpPr txBox="1"/>
      </xdr:nvSpPr>
      <xdr:spPr>
        <a:xfrm>
          <a:off x="4686300" y="9723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62,323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99099</xdr:rowOff>
    </xdr:from>
    <xdr:to>
      <xdr:col>6</xdr:col>
      <xdr:colOff>561975</xdr:colOff>
      <xdr:row>58</xdr:row>
      <xdr:rowOff>29249</xdr:rowOff>
    </xdr:to>
    <xdr:sp macro="" textlink="">
      <xdr:nvSpPr>
        <xdr:cNvPr id="118" name="フローチャート : 判断 117"/>
        <xdr:cNvSpPr/>
      </xdr:nvSpPr>
      <xdr:spPr>
        <a:xfrm>
          <a:off x="4584700" y="987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20542</xdr:rowOff>
    </xdr:from>
    <xdr:to>
      <xdr:col>5</xdr:col>
      <xdr:colOff>358775</xdr:colOff>
      <xdr:row>58</xdr:row>
      <xdr:rowOff>22352</xdr:rowOff>
    </xdr:to>
    <xdr:cxnSp macro="">
      <xdr:nvCxnSpPr>
        <xdr:cNvPr id="119" name="直線コネクタ 118"/>
        <xdr:cNvCxnSpPr/>
      </xdr:nvCxnSpPr>
      <xdr:spPr>
        <a:xfrm>
          <a:off x="2908300" y="9964642"/>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94623</xdr:rowOff>
    </xdr:from>
    <xdr:to>
      <xdr:col>5</xdr:col>
      <xdr:colOff>409575</xdr:colOff>
      <xdr:row>58</xdr:row>
      <xdr:rowOff>24773</xdr:rowOff>
    </xdr:to>
    <xdr:sp macro="" textlink="">
      <xdr:nvSpPr>
        <xdr:cNvPr id="120" name="フローチャート : 判断 119"/>
        <xdr:cNvSpPr/>
      </xdr:nvSpPr>
      <xdr:spPr>
        <a:xfrm>
          <a:off x="37465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41300</xdr:rowOff>
    </xdr:from>
    <xdr:ext cx="534377" cy="259045"/>
    <xdr:sp macro="" textlink="">
      <xdr:nvSpPr>
        <xdr:cNvPr id="121" name="テキスト ボックス 120"/>
        <xdr:cNvSpPr txBox="1"/>
      </xdr:nvSpPr>
      <xdr:spPr>
        <a:xfrm>
          <a:off x="3530111" y="96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20542</xdr:rowOff>
    </xdr:from>
    <xdr:to>
      <xdr:col>4</xdr:col>
      <xdr:colOff>155575</xdr:colOff>
      <xdr:row>58</xdr:row>
      <xdr:rowOff>25358</xdr:rowOff>
    </xdr:to>
    <xdr:cxnSp macro="">
      <xdr:nvCxnSpPr>
        <xdr:cNvPr id="122" name="直線コネクタ 121"/>
        <xdr:cNvCxnSpPr/>
      </xdr:nvCxnSpPr>
      <xdr:spPr>
        <a:xfrm flipV="1">
          <a:off x="2019300" y="9964642"/>
          <a:ext cx="889000" cy="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126375</xdr:rowOff>
    </xdr:from>
    <xdr:to>
      <xdr:col>4</xdr:col>
      <xdr:colOff>206375</xdr:colOff>
      <xdr:row>58</xdr:row>
      <xdr:rowOff>56525</xdr:rowOff>
    </xdr:to>
    <xdr:sp macro="" textlink="">
      <xdr:nvSpPr>
        <xdr:cNvPr id="123" name="フローチャート : 判断 122"/>
        <xdr:cNvSpPr/>
      </xdr:nvSpPr>
      <xdr:spPr>
        <a:xfrm>
          <a:off x="2857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73052</xdr:rowOff>
    </xdr:from>
    <xdr:ext cx="534377" cy="259045"/>
    <xdr:sp macro="" textlink="">
      <xdr:nvSpPr>
        <xdr:cNvPr id="124" name="テキスト ボックス 123"/>
        <xdr:cNvSpPr txBox="1"/>
      </xdr:nvSpPr>
      <xdr:spPr>
        <a:xfrm>
          <a:off x="2641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24341</xdr:rowOff>
    </xdr:from>
    <xdr:to>
      <xdr:col>2</xdr:col>
      <xdr:colOff>638175</xdr:colOff>
      <xdr:row>58</xdr:row>
      <xdr:rowOff>25358</xdr:rowOff>
    </xdr:to>
    <xdr:cxnSp macro="">
      <xdr:nvCxnSpPr>
        <xdr:cNvPr id="125" name="直線コネクタ 124"/>
        <xdr:cNvCxnSpPr/>
      </xdr:nvCxnSpPr>
      <xdr:spPr>
        <a:xfrm>
          <a:off x="1130300" y="9968441"/>
          <a:ext cx="889000" cy="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139013</xdr:rowOff>
    </xdr:from>
    <xdr:to>
      <xdr:col>3</xdr:col>
      <xdr:colOff>3175</xdr:colOff>
      <xdr:row>58</xdr:row>
      <xdr:rowOff>69163</xdr:rowOff>
    </xdr:to>
    <xdr:sp macro="" textlink="">
      <xdr:nvSpPr>
        <xdr:cNvPr id="126" name="フローチャート : 判断 125"/>
        <xdr:cNvSpPr/>
      </xdr:nvSpPr>
      <xdr:spPr>
        <a:xfrm>
          <a:off x="1968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85690</xdr:rowOff>
    </xdr:from>
    <xdr:ext cx="534377" cy="259045"/>
    <xdr:sp macro="" textlink="">
      <xdr:nvSpPr>
        <xdr:cNvPr id="127" name="テキスト ボックス 126"/>
        <xdr:cNvSpPr txBox="1"/>
      </xdr:nvSpPr>
      <xdr:spPr>
        <a:xfrm>
          <a:off x="1752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148903</xdr:rowOff>
    </xdr:from>
    <xdr:to>
      <xdr:col>1</xdr:col>
      <xdr:colOff>485775</xdr:colOff>
      <xdr:row>58</xdr:row>
      <xdr:rowOff>79053</xdr:rowOff>
    </xdr:to>
    <xdr:sp macro="" textlink="">
      <xdr:nvSpPr>
        <xdr:cNvPr id="128" name="フローチャート : 判断 127"/>
        <xdr:cNvSpPr/>
      </xdr:nvSpPr>
      <xdr:spPr>
        <a:xfrm>
          <a:off x="1079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70180</xdr:rowOff>
    </xdr:from>
    <xdr:ext cx="534377" cy="259045"/>
    <xdr:sp macro="" textlink="">
      <xdr:nvSpPr>
        <xdr:cNvPr id="129" name="テキスト ボックス 128"/>
        <xdr:cNvSpPr txBox="1"/>
      </xdr:nvSpPr>
      <xdr:spPr>
        <a:xfrm>
          <a:off x="863111" y="1001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143235</xdr:rowOff>
    </xdr:from>
    <xdr:to>
      <xdr:col>6</xdr:col>
      <xdr:colOff>561975</xdr:colOff>
      <xdr:row>58</xdr:row>
      <xdr:rowOff>73385</xdr:rowOff>
    </xdr:to>
    <xdr:sp macro="" textlink="">
      <xdr:nvSpPr>
        <xdr:cNvPr id="135" name="円/楕円 134"/>
        <xdr:cNvSpPr/>
      </xdr:nvSpPr>
      <xdr:spPr>
        <a:xfrm>
          <a:off x="4584700" y="991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77527</xdr:rowOff>
    </xdr:from>
    <xdr:ext cx="534377" cy="259045"/>
    <xdr:sp macro="" textlink="">
      <xdr:nvSpPr>
        <xdr:cNvPr id="136" name="物件費該当値テキスト"/>
        <xdr:cNvSpPr txBox="1"/>
      </xdr:nvSpPr>
      <xdr:spPr>
        <a:xfrm>
          <a:off x="4686300" y="985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50,739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143002</xdr:rowOff>
    </xdr:from>
    <xdr:to>
      <xdr:col>5</xdr:col>
      <xdr:colOff>409575</xdr:colOff>
      <xdr:row>58</xdr:row>
      <xdr:rowOff>73152</xdr:rowOff>
    </xdr:to>
    <xdr:sp macro="" textlink="">
      <xdr:nvSpPr>
        <xdr:cNvPr id="137" name="円/楕円 136"/>
        <xdr:cNvSpPr/>
      </xdr:nvSpPr>
      <xdr:spPr>
        <a:xfrm>
          <a:off x="3746500" y="991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64279</xdr:rowOff>
    </xdr:from>
    <xdr:ext cx="534377" cy="259045"/>
    <xdr:sp macro="" textlink="">
      <xdr:nvSpPr>
        <xdr:cNvPr id="138" name="テキスト ボックス 137"/>
        <xdr:cNvSpPr txBox="1"/>
      </xdr:nvSpPr>
      <xdr:spPr>
        <a:xfrm>
          <a:off x="3530111" y="1000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50,800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141192</xdr:rowOff>
    </xdr:from>
    <xdr:to>
      <xdr:col>4</xdr:col>
      <xdr:colOff>206375</xdr:colOff>
      <xdr:row>58</xdr:row>
      <xdr:rowOff>71342</xdr:rowOff>
    </xdr:to>
    <xdr:sp macro="" textlink="">
      <xdr:nvSpPr>
        <xdr:cNvPr id="139" name="円/楕円 138"/>
        <xdr:cNvSpPr/>
      </xdr:nvSpPr>
      <xdr:spPr>
        <a:xfrm>
          <a:off x="2857500" y="991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62469</xdr:rowOff>
    </xdr:from>
    <xdr:ext cx="534377" cy="259045"/>
    <xdr:sp macro="" textlink="">
      <xdr:nvSpPr>
        <xdr:cNvPr id="140" name="テキスト ボックス 139"/>
        <xdr:cNvSpPr txBox="1"/>
      </xdr:nvSpPr>
      <xdr:spPr>
        <a:xfrm>
          <a:off x="2641111" y="1000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51,275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146008</xdr:rowOff>
    </xdr:from>
    <xdr:to>
      <xdr:col>3</xdr:col>
      <xdr:colOff>3175</xdr:colOff>
      <xdr:row>58</xdr:row>
      <xdr:rowOff>76158</xdr:rowOff>
    </xdr:to>
    <xdr:sp macro="" textlink="">
      <xdr:nvSpPr>
        <xdr:cNvPr id="141" name="円/楕円 140"/>
        <xdr:cNvSpPr/>
      </xdr:nvSpPr>
      <xdr:spPr>
        <a:xfrm>
          <a:off x="1968500" y="991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67285</xdr:rowOff>
    </xdr:from>
    <xdr:ext cx="534377" cy="259045"/>
    <xdr:sp macro="" textlink="">
      <xdr:nvSpPr>
        <xdr:cNvPr id="142" name="テキスト ボックス 141"/>
        <xdr:cNvSpPr txBox="1"/>
      </xdr:nvSpPr>
      <xdr:spPr>
        <a:xfrm>
          <a:off x="1752111" y="100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50,011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144991</xdr:rowOff>
    </xdr:from>
    <xdr:to>
      <xdr:col>1</xdr:col>
      <xdr:colOff>485775</xdr:colOff>
      <xdr:row>58</xdr:row>
      <xdr:rowOff>75141</xdr:rowOff>
    </xdr:to>
    <xdr:sp macro="" textlink="">
      <xdr:nvSpPr>
        <xdr:cNvPr id="143" name="円/楕円 142"/>
        <xdr:cNvSpPr/>
      </xdr:nvSpPr>
      <xdr:spPr>
        <a:xfrm>
          <a:off x="1079500" y="99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91668</xdr:rowOff>
    </xdr:from>
    <xdr:ext cx="534377" cy="259045"/>
    <xdr:sp macro="" textlink="">
      <xdr:nvSpPr>
        <xdr:cNvPr id="144" name="テキスト ボックス 143"/>
        <xdr:cNvSpPr txBox="1"/>
      </xdr:nvSpPr>
      <xdr:spPr>
        <a:xfrm>
          <a:off x="863111" y="969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130447</xdr:rowOff>
    </xdr:from>
    <xdr:to>
      <xdr:col>6</xdr:col>
      <xdr:colOff>510540</xdr:colOff>
      <xdr:row>79</xdr:row>
      <xdr:rowOff>51853</xdr:rowOff>
    </xdr:to>
    <xdr:cxnSp macro="">
      <xdr:nvCxnSpPr>
        <xdr:cNvPr id="170" name="直線コネクタ 169"/>
        <xdr:cNvCxnSpPr/>
      </xdr:nvCxnSpPr>
      <xdr:spPr>
        <a:xfrm flipV="1">
          <a:off x="4633595" y="12131947"/>
          <a:ext cx="1270" cy="146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55680</xdr:rowOff>
    </xdr:from>
    <xdr:ext cx="378565" cy="259045"/>
    <xdr:sp macro="" textlink="">
      <xdr:nvSpPr>
        <xdr:cNvPr id="171" name="維持補修費最小値テキスト"/>
        <xdr:cNvSpPr txBox="1"/>
      </xdr:nvSpPr>
      <xdr:spPr>
        <a:xfrm>
          <a:off x="4686300" y="1360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6</xdr:col>
      <xdr:colOff>422275</xdr:colOff>
      <xdr:row>79</xdr:row>
      <xdr:rowOff>51853</xdr:rowOff>
    </xdr:from>
    <xdr:to>
      <xdr:col>6</xdr:col>
      <xdr:colOff>600075</xdr:colOff>
      <xdr:row>79</xdr:row>
      <xdr:rowOff>51853</xdr:rowOff>
    </xdr:to>
    <xdr:cxnSp macro="">
      <xdr:nvCxnSpPr>
        <xdr:cNvPr id="172" name="直線コネクタ 171"/>
        <xdr:cNvCxnSpPr/>
      </xdr:nvCxnSpPr>
      <xdr:spPr>
        <a:xfrm>
          <a:off x="4546600" y="135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77124</xdr:rowOff>
    </xdr:from>
    <xdr:ext cx="534377" cy="259045"/>
    <xdr:sp macro="" textlink="">
      <xdr:nvSpPr>
        <xdr:cNvPr id="173" name="維持補修費最大値テキスト"/>
        <xdr:cNvSpPr txBox="1"/>
      </xdr:nvSpPr>
      <xdr:spPr>
        <a:xfrm>
          <a:off x="4686300" y="11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13,885</a:t>
          </a:r>
          <a:endParaRPr kumimoji="1" lang="ja-JP" altLang="en-US" sz="1000" b="1">
            <a:latin typeface="ＭＳ Ｐゴシック"/>
          </a:endParaRPr>
        </a:p>
      </xdr:txBody>
    </xdr:sp>
    <xdr:clientData/>
  </xdr:oneCellAnchor>
  <xdr:twoCellAnchor>
    <xdr:from>
      <xdr:col>6</xdr:col>
      <xdr:colOff>422275</xdr:colOff>
      <xdr:row>70</xdr:row>
      <xdr:rowOff>130447</xdr:rowOff>
    </xdr:from>
    <xdr:to>
      <xdr:col>6</xdr:col>
      <xdr:colOff>600075</xdr:colOff>
      <xdr:row>70</xdr:row>
      <xdr:rowOff>130447</xdr:rowOff>
    </xdr:to>
    <xdr:cxnSp macro="">
      <xdr:nvCxnSpPr>
        <xdr:cNvPr id="174" name="直線コネクタ 173"/>
        <xdr:cNvCxnSpPr/>
      </xdr:nvCxnSpPr>
      <xdr:spPr>
        <a:xfrm>
          <a:off x="4546600" y="1213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124786</xdr:rowOff>
    </xdr:from>
    <xdr:to>
      <xdr:col>6</xdr:col>
      <xdr:colOff>511175</xdr:colOff>
      <xdr:row>77</xdr:row>
      <xdr:rowOff>139809</xdr:rowOff>
    </xdr:to>
    <xdr:cxnSp macro="">
      <xdr:nvCxnSpPr>
        <xdr:cNvPr id="175" name="直線コネクタ 174"/>
        <xdr:cNvCxnSpPr/>
      </xdr:nvCxnSpPr>
      <xdr:spPr>
        <a:xfrm>
          <a:off x="3797300" y="13326436"/>
          <a:ext cx="8382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58438</xdr:rowOff>
    </xdr:from>
    <xdr:ext cx="469744" cy="259045"/>
    <xdr:sp macro="" textlink="">
      <xdr:nvSpPr>
        <xdr:cNvPr id="176" name="維持補修費平均値テキスト"/>
        <xdr:cNvSpPr txBox="1"/>
      </xdr:nvSpPr>
      <xdr:spPr>
        <a:xfrm>
          <a:off x="4686300" y="130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35561</xdr:rowOff>
    </xdr:from>
    <xdr:to>
      <xdr:col>6</xdr:col>
      <xdr:colOff>561975</xdr:colOff>
      <xdr:row>77</xdr:row>
      <xdr:rowOff>137161</xdr:rowOff>
    </xdr:to>
    <xdr:sp macro="" textlink="">
      <xdr:nvSpPr>
        <xdr:cNvPr id="177" name="フローチャート : 判断 176"/>
        <xdr:cNvSpPr/>
      </xdr:nvSpPr>
      <xdr:spPr>
        <a:xfrm>
          <a:off x="45847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124786</xdr:rowOff>
    </xdr:from>
    <xdr:to>
      <xdr:col>5</xdr:col>
      <xdr:colOff>358775</xdr:colOff>
      <xdr:row>77</xdr:row>
      <xdr:rowOff>169418</xdr:rowOff>
    </xdr:to>
    <xdr:cxnSp macro="">
      <xdr:nvCxnSpPr>
        <xdr:cNvPr id="178" name="直線コネクタ 177"/>
        <xdr:cNvCxnSpPr/>
      </xdr:nvCxnSpPr>
      <xdr:spPr>
        <a:xfrm flipV="1">
          <a:off x="2908300" y="13326436"/>
          <a:ext cx="889000" cy="4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52760</xdr:rowOff>
    </xdr:from>
    <xdr:to>
      <xdr:col>5</xdr:col>
      <xdr:colOff>409575</xdr:colOff>
      <xdr:row>77</xdr:row>
      <xdr:rowOff>154360</xdr:rowOff>
    </xdr:to>
    <xdr:sp macro="" textlink="">
      <xdr:nvSpPr>
        <xdr:cNvPr id="179" name="フローチャート : 判断 178"/>
        <xdr:cNvSpPr/>
      </xdr:nvSpPr>
      <xdr:spPr>
        <a:xfrm>
          <a:off x="3746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170887</xdr:rowOff>
    </xdr:from>
    <xdr:ext cx="469744" cy="259045"/>
    <xdr:sp macro="" textlink="">
      <xdr:nvSpPr>
        <xdr:cNvPr id="180" name="テキスト ボックス 179"/>
        <xdr:cNvSpPr txBox="1"/>
      </xdr:nvSpPr>
      <xdr:spPr>
        <a:xfrm>
          <a:off x="3562427"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169418</xdr:rowOff>
    </xdr:from>
    <xdr:to>
      <xdr:col>4</xdr:col>
      <xdr:colOff>155575</xdr:colOff>
      <xdr:row>78</xdr:row>
      <xdr:rowOff>20065</xdr:rowOff>
    </xdr:to>
    <xdr:cxnSp macro="">
      <xdr:nvCxnSpPr>
        <xdr:cNvPr id="181" name="直線コネクタ 180"/>
        <xdr:cNvCxnSpPr/>
      </xdr:nvCxnSpPr>
      <xdr:spPr>
        <a:xfrm flipV="1">
          <a:off x="2019300" y="13371068"/>
          <a:ext cx="889000" cy="2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13788</xdr:rowOff>
    </xdr:from>
    <xdr:to>
      <xdr:col>4</xdr:col>
      <xdr:colOff>206375</xdr:colOff>
      <xdr:row>77</xdr:row>
      <xdr:rowOff>115388</xdr:rowOff>
    </xdr:to>
    <xdr:sp macro="" textlink="">
      <xdr:nvSpPr>
        <xdr:cNvPr id="182" name="フローチャート : 判断 181"/>
        <xdr:cNvSpPr/>
      </xdr:nvSpPr>
      <xdr:spPr>
        <a:xfrm>
          <a:off x="2857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131915</xdr:rowOff>
    </xdr:from>
    <xdr:ext cx="469744" cy="259045"/>
    <xdr:sp macro="" textlink="">
      <xdr:nvSpPr>
        <xdr:cNvPr id="183" name="テキスト ボックス 182"/>
        <xdr:cNvSpPr txBox="1"/>
      </xdr:nvSpPr>
      <xdr:spPr>
        <a:xfrm>
          <a:off x="2673427"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7003</xdr:rowOff>
    </xdr:from>
    <xdr:to>
      <xdr:col>2</xdr:col>
      <xdr:colOff>638175</xdr:colOff>
      <xdr:row>78</xdr:row>
      <xdr:rowOff>20065</xdr:rowOff>
    </xdr:to>
    <xdr:cxnSp macro="">
      <xdr:nvCxnSpPr>
        <xdr:cNvPr id="184" name="直線コネクタ 183"/>
        <xdr:cNvCxnSpPr/>
      </xdr:nvCxnSpPr>
      <xdr:spPr>
        <a:xfrm>
          <a:off x="1130300" y="13380103"/>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19558</xdr:rowOff>
    </xdr:from>
    <xdr:to>
      <xdr:col>3</xdr:col>
      <xdr:colOff>3175</xdr:colOff>
      <xdr:row>77</xdr:row>
      <xdr:rowOff>121158</xdr:rowOff>
    </xdr:to>
    <xdr:sp macro="" textlink="">
      <xdr:nvSpPr>
        <xdr:cNvPr id="185" name="フローチャート : 判断 184"/>
        <xdr:cNvSpPr/>
      </xdr:nvSpPr>
      <xdr:spPr>
        <a:xfrm>
          <a:off x="1968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137685</xdr:rowOff>
    </xdr:from>
    <xdr:ext cx="469744" cy="259045"/>
    <xdr:sp macro="" textlink="">
      <xdr:nvSpPr>
        <xdr:cNvPr id="186" name="テキスト ボックス 185"/>
        <xdr:cNvSpPr txBox="1"/>
      </xdr:nvSpPr>
      <xdr:spPr>
        <a:xfrm>
          <a:off x="1784427"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24456</xdr:rowOff>
    </xdr:from>
    <xdr:to>
      <xdr:col>1</xdr:col>
      <xdr:colOff>485775</xdr:colOff>
      <xdr:row>77</xdr:row>
      <xdr:rowOff>126056</xdr:rowOff>
    </xdr:to>
    <xdr:sp macro="" textlink="">
      <xdr:nvSpPr>
        <xdr:cNvPr id="187" name="フローチャート : 判断 186"/>
        <xdr:cNvSpPr/>
      </xdr:nvSpPr>
      <xdr:spPr>
        <a:xfrm>
          <a:off x="1079500" y="1322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142583</xdr:rowOff>
    </xdr:from>
    <xdr:ext cx="469744" cy="259045"/>
    <xdr:sp macro="" textlink="">
      <xdr:nvSpPr>
        <xdr:cNvPr id="188" name="テキスト ボックス 187"/>
        <xdr:cNvSpPr txBox="1"/>
      </xdr:nvSpPr>
      <xdr:spPr>
        <a:xfrm>
          <a:off x="895427" y="1300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89009</xdr:rowOff>
    </xdr:from>
    <xdr:to>
      <xdr:col>6</xdr:col>
      <xdr:colOff>561975</xdr:colOff>
      <xdr:row>78</xdr:row>
      <xdr:rowOff>19159</xdr:rowOff>
    </xdr:to>
    <xdr:sp macro="" textlink="">
      <xdr:nvSpPr>
        <xdr:cNvPr id="194" name="円/楕円 193"/>
        <xdr:cNvSpPr/>
      </xdr:nvSpPr>
      <xdr:spPr>
        <a:xfrm>
          <a:off x="4584700" y="1329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67436</xdr:rowOff>
    </xdr:from>
    <xdr:ext cx="469744" cy="259045"/>
    <xdr:sp macro="" textlink="">
      <xdr:nvSpPr>
        <xdr:cNvPr id="195" name="維持補修費該当値テキスト"/>
        <xdr:cNvSpPr txBox="1"/>
      </xdr:nvSpPr>
      <xdr:spPr>
        <a:xfrm>
          <a:off x="4686300" y="1326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73986</xdr:rowOff>
    </xdr:from>
    <xdr:to>
      <xdr:col>5</xdr:col>
      <xdr:colOff>409575</xdr:colOff>
      <xdr:row>78</xdr:row>
      <xdr:rowOff>4136</xdr:rowOff>
    </xdr:to>
    <xdr:sp macro="" textlink="">
      <xdr:nvSpPr>
        <xdr:cNvPr id="196" name="円/楕円 195"/>
        <xdr:cNvSpPr/>
      </xdr:nvSpPr>
      <xdr:spPr>
        <a:xfrm>
          <a:off x="3746500" y="1327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166713</xdr:rowOff>
    </xdr:from>
    <xdr:ext cx="469744" cy="259045"/>
    <xdr:sp macro="" textlink="">
      <xdr:nvSpPr>
        <xdr:cNvPr id="197" name="テキスト ボックス 196"/>
        <xdr:cNvSpPr txBox="1"/>
      </xdr:nvSpPr>
      <xdr:spPr>
        <a:xfrm>
          <a:off x="3562427" y="1336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118618</xdr:rowOff>
    </xdr:from>
    <xdr:to>
      <xdr:col>4</xdr:col>
      <xdr:colOff>206375</xdr:colOff>
      <xdr:row>78</xdr:row>
      <xdr:rowOff>48768</xdr:rowOff>
    </xdr:to>
    <xdr:sp macro="" textlink="">
      <xdr:nvSpPr>
        <xdr:cNvPr id="198" name="円/楕円 197"/>
        <xdr:cNvSpPr/>
      </xdr:nvSpPr>
      <xdr:spPr>
        <a:xfrm>
          <a:off x="2857500" y="1332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39895</xdr:rowOff>
    </xdr:from>
    <xdr:ext cx="469744" cy="259045"/>
    <xdr:sp macro="" textlink="">
      <xdr:nvSpPr>
        <xdr:cNvPr id="199" name="テキスト ボックス 198"/>
        <xdr:cNvSpPr txBox="1"/>
      </xdr:nvSpPr>
      <xdr:spPr>
        <a:xfrm>
          <a:off x="2673427" y="1341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140715</xdr:rowOff>
    </xdr:from>
    <xdr:to>
      <xdr:col>3</xdr:col>
      <xdr:colOff>3175</xdr:colOff>
      <xdr:row>78</xdr:row>
      <xdr:rowOff>70865</xdr:rowOff>
    </xdr:to>
    <xdr:sp macro="" textlink="">
      <xdr:nvSpPr>
        <xdr:cNvPr id="200" name="円/楕円 199"/>
        <xdr:cNvSpPr/>
      </xdr:nvSpPr>
      <xdr:spPr>
        <a:xfrm>
          <a:off x="1968500" y="1334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61992</xdr:rowOff>
    </xdr:from>
    <xdr:ext cx="469744" cy="259045"/>
    <xdr:sp macro="" textlink="">
      <xdr:nvSpPr>
        <xdr:cNvPr id="201" name="テキスト ボックス 200"/>
        <xdr:cNvSpPr txBox="1"/>
      </xdr:nvSpPr>
      <xdr:spPr>
        <a:xfrm>
          <a:off x="1784427" y="1343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127653</xdr:rowOff>
    </xdr:from>
    <xdr:to>
      <xdr:col>1</xdr:col>
      <xdr:colOff>485775</xdr:colOff>
      <xdr:row>78</xdr:row>
      <xdr:rowOff>57803</xdr:rowOff>
    </xdr:to>
    <xdr:sp macro="" textlink="">
      <xdr:nvSpPr>
        <xdr:cNvPr id="202" name="円/楕円 201"/>
        <xdr:cNvSpPr/>
      </xdr:nvSpPr>
      <xdr:spPr>
        <a:xfrm>
          <a:off x="1079500" y="1332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48930</xdr:rowOff>
    </xdr:from>
    <xdr:ext cx="469744" cy="259045"/>
    <xdr:sp macro="" textlink="">
      <xdr:nvSpPr>
        <xdr:cNvPr id="203" name="テキスト ボックス 202"/>
        <xdr:cNvSpPr txBox="1"/>
      </xdr:nvSpPr>
      <xdr:spPr>
        <a:xfrm>
          <a:off x="895427" y="1342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35785</xdr:rowOff>
    </xdr:from>
    <xdr:to>
      <xdr:col>6</xdr:col>
      <xdr:colOff>510540</xdr:colOff>
      <xdr:row>98</xdr:row>
      <xdr:rowOff>165156</xdr:rowOff>
    </xdr:to>
    <xdr:cxnSp macro="">
      <xdr:nvCxnSpPr>
        <xdr:cNvPr id="230" name="直線コネクタ 229"/>
        <xdr:cNvCxnSpPr/>
      </xdr:nvCxnSpPr>
      <xdr:spPr>
        <a:xfrm flipV="1">
          <a:off x="4633595" y="15466285"/>
          <a:ext cx="1270" cy="150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168983</xdr:rowOff>
    </xdr:from>
    <xdr:ext cx="534377" cy="259045"/>
    <xdr:sp macro="" textlink="">
      <xdr:nvSpPr>
        <xdr:cNvPr id="231" name="扶助費最小値テキスト"/>
        <xdr:cNvSpPr txBox="1"/>
      </xdr:nvSpPr>
      <xdr:spPr>
        <a:xfrm>
          <a:off x="4686300" y="169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66,441</a:t>
          </a:r>
          <a:endParaRPr kumimoji="1" lang="ja-JP" altLang="en-US" sz="1000" b="1">
            <a:latin typeface="ＭＳ Ｐゴシック"/>
          </a:endParaRPr>
        </a:p>
      </xdr:txBody>
    </xdr:sp>
    <xdr:clientData/>
  </xdr:oneCellAnchor>
  <xdr:twoCellAnchor>
    <xdr:from>
      <xdr:col>6</xdr:col>
      <xdr:colOff>422275</xdr:colOff>
      <xdr:row>98</xdr:row>
      <xdr:rowOff>165156</xdr:rowOff>
    </xdr:from>
    <xdr:to>
      <xdr:col>6</xdr:col>
      <xdr:colOff>600075</xdr:colOff>
      <xdr:row>98</xdr:row>
      <xdr:rowOff>165156</xdr:rowOff>
    </xdr:to>
    <xdr:cxnSp macro="">
      <xdr:nvCxnSpPr>
        <xdr:cNvPr id="232" name="直線コネクタ 231"/>
        <xdr:cNvCxnSpPr/>
      </xdr:nvCxnSpPr>
      <xdr:spPr>
        <a:xfrm>
          <a:off x="4546600" y="1696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153912</xdr:rowOff>
    </xdr:from>
    <xdr:ext cx="599010" cy="259045"/>
    <xdr:sp macro="" textlink="">
      <xdr:nvSpPr>
        <xdr:cNvPr id="233" name="扶助費最大値テキスト"/>
        <xdr:cNvSpPr txBox="1"/>
      </xdr:nvSpPr>
      <xdr:spPr>
        <a:xfrm>
          <a:off x="4686300" y="1524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158,364</a:t>
          </a:r>
          <a:endParaRPr kumimoji="1" lang="ja-JP" altLang="en-US" sz="1000" b="1">
            <a:latin typeface="ＭＳ Ｐゴシック"/>
          </a:endParaRPr>
        </a:p>
      </xdr:txBody>
    </xdr:sp>
    <xdr:clientData/>
  </xdr:oneCellAnchor>
  <xdr:twoCellAnchor>
    <xdr:from>
      <xdr:col>6</xdr:col>
      <xdr:colOff>422275</xdr:colOff>
      <xdr:row>90</xdr:row>
      <xdr:rowOff>35785</xdr:rowOff>
    </xdr:from>
    <xdr:to>
      <xdr:col>6</xdr:col>
      <xdr:colOff>600075</xdr:colOff>
      <xdr:row>90</xdr:row>
      <xdr:rowOff>35785</xdr:rowOff>
    </xdr:to>
    <xdr:cxnSp macro="">
      <xdr:nvCxnSpPr>
        <xdr:cNvPr id="234" name="直線コネクタ 233"/>
        <xdr:cNvCxnSpPr/>
      </xdr:nvCxnSpPr>
      <xdr:spPr>
        <a:xfrm>
          <a:off x="4546600" y="1546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14215</xdr:rowOff>
    </xdr:from>
    <xdr:to>
      <xdr:col>6</xdr:col>
      <xdr:colOff>511175</xdr:colOff>
      <xdr:row>97</xdr:row>
      <xdr:rowOff>97410</xdr:rowOff>
    </xdr:to>
    <xdr:cxnSp macro="">
      <xdr:nvCxnSpPr>
        <xdr:cNvPr id="235" name="直線コネクタ 234"/>
        <xdr:cNvCxnSpPr/>
      </xdr:nvCxnSpPr>
      <xdr:spPr>
        <a:xfrm flipV="1">
          <a:off x="3797300" y="16644865"/>
          <a:ext cx="838200" cy="8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51165</xdr:rowOff>
    </xdr:from>
    <xdr:ext cx="534377" cy="259045"/>
    <xdr:sp macro="" textlink="">
      <xdr:nvSpPr>
        <xdr:cNvPr id="236" name="扶助費平均値テキスト"/>
        <xdr:cNvSpPr txBox="1"/>
      </xdr:nvSpPr>
      <xdr:spPr>
        <a:xfrm>
          <a:off x="4686300" y="16338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28288</xdr:rowOff>
    </xdr:from>
    <xdr:to>
      <xdr:col>6</xdr:col>
      <xdr:colOff>561975</xdr:colOff>
      <xdr:row>96</xdr:row>
      <xdr:rowOff>129888</xdr:rowOff>
    </xdr:to>
    <xdr:sp macro="" textlink="">
      <xdr:nvSpPr>
        <xdr:cNvPr id="237" name="フローチャート : 判断 236"/>
        <xdr:cNvSpPr/>
      </xdr:nvSpPr>
      <xdr:spPr>
        <a:xfrm>
          <a:off x="45847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97410</xdr:rowOff>
    </xdr:from>
    <xdr:to>
      <xdr:col>5</xdr:col>
      <xdr:colOff>358775</xdr:colOff>
      <xdr:row>97</xdr:row>
      <xdr:rowOff>158624</xdr:rowOff>
    </xdr:to>
    <xdr:cxnSp macro="">
      <xdr:nvCxnSpPr>
        <xdr:cNvPr id="238" name="直線コネクタ 237"/>
        <xdr:cNvCxnSpPr/>
      </xdr:nvCxnSpPr>
      <xdr:spPr>
        <a:xfrm flipV="1">
          <a:off x="2908300" y="16728060"/>
          <a:ext cx="889000" cy="6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153479</xdr:rowOff>
    </xdr:from>
    <xdr:to>
      <xdr:col>5</xdr:col>
      <xdr:colOff>409575</xdr:colOff>
      <xdr:row>97</xdr:row>
      <xdr:rowOff>83629</xdr:rowOff>
    </xdr:to>
    <xdr:sp macro="" textlink="">
      <xdr:nvSpPr>
        <xdr:cNvPr id="239" name="フローチャート : 判断 238"/>
        <xdr:cNvSpPr/>
      </xdr:nvSpPr>
      <xdr:spPr>
        <a:xfrm>
          <a:off x="3746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100156</xdr:rowOff>
    </xdr:from>
    <xdr:ext cx="534377" cy="259045"/>
    <xdr:sp macro="" textlink="">
      <xdr:nvSpPr>
        <xdr:cNvPr id="240" name="テキスト ボックス 239"/>
        <xdr:cNvSpPr txBox="1"/>
      </xdr:nvSpPr>
      <xdr:spPr>
        <a:xfrm>
          <a:off x="3530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158624</xdr:rowOff>
    </xdr:from>
    <xdr:to>
      <xdr:col>4</xdr:col>
      <xdr:colOff>155575</xdr:colOff>
      <xdr:row>98</xdr:row>
      <xdr:rowOff>71789</xdr:rowOff>
    </xdr:to>
    <xdr:cxnSp macro="">
      <xdr:nvCxnSpPr>
        <xdr:cNvPr id="241" name="直線コネクタ 240"/>
        <xdr:cNvCxnSpPr/>
      </xdr:nvCxnSpPr>
      <xdr:spPr>
        <a:xfrm flipV="1">
          <a:off x="2019300" y="16789274"/>
          <a:ext cx="889000" cy="8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107531</xdr:rowOff>
    </xdr:from>
    <xdr:to>
      <xdr:col>4</xdr:col>
      <xdr:colOff>206375</xdr:colOff>
      <xdr:row>97</xdr:row>
      <xdr:rowOff>37681</xdr:rowOff>
    </xdr:to>
    <xdr:sp macro="" textlink="">
      <xdr:nvSpPr>
        <xdr:cNvPr id="242" name="フローチャート : 判断 241"/>
        <xdr:cNvSpPr/>
      </xdr:nvSpPr>
      <xdr:spPr>
        <a:xfrm>
          <a:off x="2857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54208</xdr:rowOff>
    </xdr:from>
    <xdr:ext cx="534377" cy="259045"/>
    <xdr:sp macro="" textlink="">
      <xdr:nvSpPr>
        <xdr:cNvPr id="243" name="テキスト ボックス 242"/>
        <xdr:cNvSpPr txBox="1"/>
      </xdr:nvSpPr>
      <xdr:spPr>
        <a:xfrm>
          <a:off x="2641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71789</xdr:rowOff>
    </xdr:from>
    <xdr:to>
      <xdr:col>2</xdr:col>
      <xdr:colOff>638175</xdr:colOff>
      <xdr:row>98</xdr:row>
      <xdr:rowOff>96968</xdr:rowOff>
    </xdr:to>
    <xdr:cxnSp macro="">
      <xdr:nvCxnSpPr>
        <xdr:cNvPr id="244" name="直線コネクタ 243"/>
        <xdr:cNvCxnSpPr/>
      </xdr:nvCxnSpPr>
      <xdr:spPr>
        <a:xfrm flipV="1">
          <a:off x="1130300" y="16873889"/>
          <a:ext cx="889000" cy="2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22051</xdr:rowOff>
    </xdr:from>
    <xdr:to>
      <xdr:col>3</xdr:col>
      <xdr:colOff>3175</xdr:colOff>
      <xdr:row>97</xdr:row>
      <xdr:rowOff>123651</xdr:rowOff>
    </xdr:to>
    <xdr:sp macro="" textlink="">
      <xdr:nvSpPr>
        <xdr:cNvPr id="245" name="フローチャート : 判断 244"/>
        <xdr:cNvSpPr/>
      </xdr:nvSpPr>
      <xdr:spPr>
        <a:xfrm>
          <a:off x="1968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140178</xdr:rowOff>
    </xdr:from>
    <xdr:ext cx="534377" cy="259045"/>
    <xdr:sp macro="" textlink="">
      <xdr:nvSpPr>
        <xdr:cNvPr id="246" name="テキスト ボックス 245"/>
        <xdr:cNvSpPr txBox="1"/>
      </xdr:nvSpPr>
      <xdr:spPr>
        <a:xfrm>
          <a:off x="1752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24092</xdr:rowOff>
    </xdr:from>
    <xdr:to>
      <xdr:col>1</xdr:col>
      <xdr:colOff>485775</xdr:colOff>
      <xdr:row>97</xdr:row>
      <xdr:rowOff>125692</xdr:rowOff>
    </xdr:to>
    <xdr:sp macro="" textlink="">
      <xdr:nvSpPr>
        <xdr:cNvPr id="247" name="フローチャート : 判断 246"/>
        <xdr:cNvSpPr/>
      </xdr:nvSpPr>
      <xdr:spPr>
        <a:xfrm>
          <a:off x="1079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142219</xdr:rowOff>
    </xdr:from>
    <xdr:ext cx="534377" cy="259045"/>
    <xdr:sp macro="" textlink="">
      <xdr:nvSpPr>
        <xdr:cNvPr id="248" name="テキスト ボックス 247"/>
        <xdr:cNvSpPr txBox="1"/>
      </xdr:nvSpPr>
      <xdr:spPr>
        <a:xfrm>
          <a:off x="863111" y="164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134865</xdr:rowOff>
    </xdr:from>
    <xdr:to>
      <xdr:col>6</xdr:col>
      <xdr:colOff>561975</xdr:colOff>
      <xdr:row>97</xdr:row>
      <xdr:rowOff>65015</xdr:rowOff>
    </xdr:to>
    <xdr:sp macro="" textlink="">
      <xdr:nvSpPr>
        <xdr:cNvPr id="254" name="円/楕円 253"/>
        <xdr:cNvSpPr/>
      </xdr:nvSpPr>
      <xdr:spPr>
        <a:xfrm>
          <a:off x="4584700" y="1659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113292</xdr:rowOff>
    </xdr:from>
    <xdr:ext cx="534377" cy="259045"/>
    <xdr:sp macro="" textlink="">
      <xdr:nvSpPr>
        <xdr:cNvPr id="255" name="扶助費該当値テキスト"/>
        <xdr:cNvSpPr txBox="1"/>
      </xdr:nvSpPr>
      <xdr:spPr>
        <a:xfrm>
          <a:off x="4686300" y="1657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86,185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46610</xdr:rowOff>
    </xdr:from>
    <xdr:to>
      <xdr:col>5</xdr:col>
      <xdr:colOff>409575</xdr:colOff>
      <xdr:row>97</xdr:row>
      <xdr:rowOff>148210</xdr:rowOff>
    </xdr:to>
    <xdr:sp macro="" textlink="">
      <xdr:nvSpPr>
        <xdr:cNvPr id="256" name="円/楕円 255"/>
        <xdr:cNvSpPr/>
      </xdr:nvSpPr>
      <xdr:spPr>
        <a:xfrm>
          <a:off x="3746500" y="1667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139337</xdr:rowOff>
    </xdr:from>
    <xdr:ext cx="534377" cy="259045"/>
    <xdr:sp macro="" textlink="">
      <xdr:nvSpPr>
        <xdr:cNvPr id="257" name="テキスト ボックス 256"/>
        <xdr:cNvSpPr txBox="1"/>
      </xdr:nvSpPr>
      <xdr:spPr>
        <a:xfrm>
          <a:off x="3530111" y="16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81,090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107824</xdr:rowOff>
    </xdr:from>
    <xdr:to>
      <xdr:col>4</xdr:col>
      <xdr:colOff>206375</xdr:colOff>
      <xdr:row>98</xdr:row>
      <xdr:rowOff>37974</xdr:rowOff>
    </xdr:to>
    <xdr:sp macro="" textlink="">
      <xdr:nvSpPr>
        <xdr:cNvPr id="258" name="円/楕円 257"/>
        <xdr:cNvSpPr/>
      </xdr:nvSpPr>
      <xdr:spPr>
        <a:xfrm>
          <a:off x="2857500" y="1673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29101</xdr:rowOff>
    </xdr:from>
    <xdr:ext cx="534377" cy="259045"/>
    <xdr:sp macro="" textlink="">
      <xdr:nvSpPr>
        <xdr:cNvPr id="259" name="テキスト ボックス 258"/>
        <xdr:cNvSpPr txBox="1"/>
      </xdr:nvSpPr>
      <xdr:spPr>
        <a:xfrm>
          <a:off x="2641111" y="1683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77,341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20989</xdr:rowOff>
    </xdr:from>
    <xdr:to>
      <xdr:col>3</xdr:col>
      <xdr:colOff>3175</xdr:colOff>
      <xdr:row>98</xdr:row>
      <xdr:rowOff>122589</xdr:rowOff>
    </xdr:to>
    <xdr:sp macro="" textlink="">
      <xdr:nvSpPr>
        <xdr:cNvPr id="260" name="円/楕円 259"/>
        <xdr:cNvSpPr/>
      </xdr:nvSpPr>
      <xdr:spPr>
        <a:xfrm>
          <a:off x="1968500" y="1682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113716</xdr:rowOff>
    </xdr:from>
    <xdr:ext cx="534377" cy="259045"/>
    <xdr:sp macro="" textlink="">
      <xdr:nvSpPr>
        <xdr:cNvPr id="261" name="テキスト ボックス 260"/>
        <xdr:cNvSpPr txBox="1"/>
      </xdr:nvSpPr>
      <xdr:spPr>
        <a:xfrm>
          <a:off x="1752111" y="169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72,159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46168</xdr:rowOff>
    </xdr:from>
    <xdr:to>
      <xdr:col>1</xdr:col>
      <xdr:colOff>485775</xdr:colOff>
      <xdr:row>98</xdr:row>
      <xdr:rowOff>147768</xdr:rowOff>
    </xdr:to>
    <xdr:sp macro="" textlink="">
      <xdr:nvSpPr>
        <xdr:cNvPr id="262" name="円/楕円 261"/>
        <xdr:cNvSpPr/>
      </xdr:nvSpPr>
      <xdr:spPr>
        <a:xfrm>
          <a:off x="1079500" y="1684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138895</xdr:rowOff>
    </xdr:from>
    <xdr:ext cx="534377" cy="259045"/>
    <xdr:sp macro="" textlink="">
      <xdr:nvSpPr>
        <xdr:cNvPr id="263" name="テキスト ボックス 262"/>
        <xdr:cNvSpPr txBox="1"/>
      </xdr:nvSpPr>
      <xdr:spPr>
        <a:xfrm>
          <a:off x="863111" y="1694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130670</xdr:rowOff>
    </xdr:from>
    <xdr:to>
      <xdr:col>15</xdr:col>
      <xdr:colOff>180340</xdr:colOff>
      <xdr:row>39</xdr:row>
      <xdr:rowOff>93675</xdr:rowOff>
    </xdr:to>
    <xdr:cxnSp macro="">
      <xdr:nvCxnSpPr>
        <xdr:cNvPr id="288" name="直線コネクタ 287"/>
        <xdr:cNvCxnSpPr/>
      </xdr:nvCxnSpPr>
      <xdr:spPr>
        <a:xfrm flipV="1">
          <a:off x="10475595" y="5274170"/>
          <a:ext cx="1270" cy="150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97502</xdr:rowOff>
    </xdr:from>
    <xdr:ext cx="469744" cy="259045"/>
    <xdr:sp macro="" textlink="">
      <xdr:nvSpPr>
        <xdr:cNvPr id="289" name="補助費等最小値テキスト"/>
        <xdr:cNvSpPr txBox="1"/>
      </xdr:nvSpPr>
      <xdr:spPr>
        <a:xfrm>
          <a:off x="10528300" y="67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8,708</a:t>
          </a:r>
          <a:endParaRPr kumimoji="1" lang="ja-JP" altLang="en-US" sz="1000" b="1">
            <a:latin typeface="ＭＳ Ｐゴシック"/>
          </a:endParaRPr>
        </a:p>
      </xdr:txBody>
    </xdr:sp>
    <xdr:clientData/>
  </xdr:oneCellAnchor>
  <xdr:twoCellAnchor>
    <xdr:from>
      <xdr:col>15</xdr:col>
      <xdr:colOff>92075</xdr:colOff>
      <xdr:row>39</xdr:row>
      <xdr:rowOff>93675</xdr:rowOff>
    </xdr:from>
    <xdr:to>
      <xdr:col>15</xdr:col>
      <xdr:colOff>269875</xdr:colOff>
      <xdr:row>39</xdr:row>
      <xdr:rowOff>93675</xdr:rowOff>
    </xdr:to>
    <xdr:cxnSp macro="">
      <xdr:nvCxnSpPr>
        <xdr:cNvPr id="290" name="直線コネクタ 289"/>
        <xdr:cNvCxnSpPr/>
      </xdr:nvCxnSpPr>
      <xdr:spPr>
        <a:xfrm>
          <a:off x="10388600" y="678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77347</xdr:rowOff>
    </xdr:from>
    <xdr:ext cx="534377" cy="259045"/>
    <xdr:sp macro="" textlink="">
      <xdr:nvSpPr>
        <xdr:cNvPr id="291" name="補助費等最大値テキスト"/>
        <xdr:cNvSpPr txBox="1"/>
      </xdr:nvSpPr>
      <xdr:spPr>
        <a:xfrm>
          <a:off x="10528300" y="50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48,237</a:t>
          </a:r>
          <a:endParaRPr kumimoji="1" lang="ja-JP" altLang="en-US" sz="1000" b="1">
            <a:latin typeface="ＭＳ Ｐゴシック"/>
          </a:endParaRPr>
        </a:p>
      </xdr:txBody>
    </xdr:sp>
    <xdr:clientData/>
  </xdr:oneCellAnchor>
  <xdr:twoCellAnchor>
    <xdr:from>
      <xdr:col>15</xdr:col>
      <xdr:colOff>92075</xdr:colOff>
      <xdr:row>30</xdr:row>
      <xdr:rowOff>130670</xdr:rowOff>
    </xdr:from>
    <xdr:to>
      <xdr:col>15</xdr:col>
      <xdr:colOff>269875</xdr:colOff>
      <xdr:row>30</xdr:row>
      <xdr:rowOff>130670</xdr:rowOff>
    </xdr:to>
    <xdr:cxnSp macro="">
      <xdr:nvCxnSpPr>
        <xdr:cNvPr id="292" name="直線コネクタ 291"/>
        <xdr:cNvCxnSpPr/>
      </xdr:nvCxnSpPr>
      <xdr:spPr>
        <a:xfrm>
          <a:off x="10388600" y="527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93675</xdr:rowOff>
    </xdr:from>
    <xdr:to>
      <xdr:col>15</xdr:col>
      <xdr:colOff>180975</xdr:colOff>
      <xdr:row>39</xdr:row>
      <xdr:rowOff>95238</xdr:rowOff>
    </xdr:to>
    <xdr:cxnSp macro="">
      <xdr:nvCxnSpPr>
        <xdr:cNvPr id="293" name="直線コネクタ 292"/>
        <xdr:cNvCxnSpPr/>
      </xdr:nvCxnSpPr>
      <xdr:spPr>
        <a:xfrm flipV="1">
          <a:off x="9639300" y="6780225"/>
          <a:ext cx="8382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79811</xdr:rowOff>
    </xdr:from>
    <xdr:ext cx="534377" cy="259045"/>
    <xdr:sp macro="" textlink="">
      <xdr:nvSpPr>
        <xdr:cNvPr id="294" name="補助費等平均値テキスト"/>
        <xdr:cNvSpPr txBox="1"/>
      </xdr:nvSpPr>
      <xdr:spPr>
        <a:xfrm>
          <a:off x="10528300" y="5909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26,339</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56934</xdr:rowOff>
    </xdr:from>
    <xdr:to>
      <xdr:col>15</xdr:col>
      <xdr:colOff>231775</xdr:colOff>
      <xdr:row>35</xdr:row>
      <xdr:rowOff>158534</xdr:rowOff>
    </xdr:to>
    <xdr:sp macro="" textlink="">
      <xdr:nvSpPr>
        <xdr:cNvPr id="295" name="フローチャート : 判断 294"/>
        <xdr:cNvSpPr/>
      </xdr:nvSpPr>
      <xdr:spPr>
        <a:xfrm>
          <a:off x="104267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37402</xdr:rowOff>
    </xdr:from>
    <xdr:to>
      <xdr:col>14</xdr:col>
      <xdr:colOff>28575</xdr:colOff>
      <xdr:row>39</xdr:row>
      <xdr:rowOff>95238</xdr:rowOff>
    </xdr:to>
    <xdr:cxnSp macro="">
      <xdr:nvCxnSpPr>
        <xdr:cNvPr id="296" name="直線コネクタ 295"/>
        <xdr:cNvCxnSpPr/>
      </xdr:nvCxnSpPr>
      <xdr:spPr>
        <a:xfrm>
          <a:off x="8750300" y="6723952"/>
          <a:ext cx="8890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122009</xdr:rowOff>
    </xdr:from>
    <xdr:to>
      <xdr:col>14</xdr:col>
      <xdr:colOff>79375</xdr:colOff>
      <xdr:row>36</xdr:row>
      <xdr:rowOff>52159</xdr:rowOff>
    </xdr:to>
    <xdr:sp macro="" textlink="">
      <xdr:nvSpPr>
        <xdr:cNvPr id="297" name="フローチャート : 判断 296"/>
        <xdr:cNvSpPr/>
      </xdr:nvSpPr>
      <xdr:spPr>
        <a:xfrm>
          <a:off x="9588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68686</xdr:rowOff>
    </xdr:from>
    <xdr:ext cx="534377" cy="259045"/>
    <xdr:sp macro="" textlink="">
      <xdr:nvSpPr>
        <xdr:cNvPr id="298" name="テキスト ボックス 297"/>
        <xdr:cNvSpPr txBox="1"/>
      </xdr:nvSpPr>
      <xdr:spPr>
        <a:xfrm>
          <a:off x="9372111" y="5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37402</xdr:rowOff>
    </xdr:from>
    <xdr:to>
      <xdr:col>12</xdr:col>
      <xdr:colOff>511175</xdr:colOff>
      <xdr:row>39</xdr:row>
      <xdr:rowOff>71425</xdr:rowOff>
    </xdr:to>
    <xdr:cxnSp macro="">
      <xdr:nvCxnSpPr>
        <xdr:cNvPr id="299" name="直線コネクタ 298"/>
        <xdr:cNvCxnSpPr/>
      </xdr:nvCxnSpPr>
      <xdr:spPr>
        <a:xfrm flipV="1">
          <a:off x="7861300" y="6723952"/>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26988</xdr:rowOff>
    </xdr:from>
    <xdr:to>
      <xdr:col>12</xdr:col>
      <xdr:colOff>561975</xdr:colOff>
      <xdr:row>35</xdr:row>
      <xdr:rowOff>128588</xdr:rowOff>
    </xdr:to>
    <xdr:sp macro="" textlink="">
      <xdr:nvSpPr>
        <xdr:cNvPr id="300" name="フローチャート : 判断 299"/>
        <xdr:cNvSpPr/>
      </xdr:nvSpPr>
      <xdr:spPr>
        <a:xfrm>
          <a:off x="8699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145115</xdr:rowOff>
    </xdr:from>
    <xdr:ext cx="534377" cy="259045"/>
    <xdr:sp macro="" textlink="">
      <xdr:nvSpPr>
        <xdr:cNvPr id="301" name="テキスト ボックス 300"/>
        <xdr:cNvSpPr txBox="1"/>
      </xdr:nvSpPr>
      <xdr:spPr>
        <a:xfrm>
          <a:off x="8483111" y="580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68110</xdr:rowOff>
    </xdr:from>
    <xdr:to>
      <xdr:col>11</xdr:col>
      <xdr:colOff>307975</xdr:colOff>
      <xdr:row>39</xdr:row>
      <xdr:rowOff>71425</xdr:rowOff>
    </xdr:to>
    <xdr:cxnSp macro="">
      <xdr:nvCxnSpPr>
        <xdr:cNvPr id="302" name="直線コネクタ 301"/>
        <xdr:cNvCxnSpPr/>
      </xdr:nvCxnSpPr>
      <xdr:spPr>
        <a:xfrm>
          <a:off x="6972300" y="6754660"/>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118694</xdr:rowOff>
    </xdr:from>
    <xdr:to>
      <xdr:col>11</xdr:col>
      <xdr:colOff>358775</xdr:colOff>
      <xdr:row>34</xdr:row>
      <xdr:rowOff>48844</xdr:rowOff>
    </xdr:to>
    <xdr:sp macro="" textlink="">
      <xdr:nvSpPr>
        <xdr:cNvPr id="303" name="フローチャート : 判断 302"/>
        <xdr:cNvSpPr/>
      </xdr:nvSpPr>
      <xdr:spPr>
        <a:xfrm>
          <a:off x="7810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65371</xdr:rowOff>
    </xdr:from>
    <xdr:ext cx="534377" cy="259045"/>
    <xdr:sp macro="" textlink="">
      <xdr:nvSpPr>
        <xdr:cNvPr id="304" name="テキスト ボックス 303"/>
        <xdr:cNvSpPr txBox="1"/>
      </xdr:nvSpPr>
      <xdr:spPr>
        <a:xfrm>
          <a:off x="7594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4356</xdr:rowOff>
    </xdr:from>
    <xdr:to>
      <xdr:col>10</xdr:col>
      <xdr:colOff>155575</xdr:colOff>
      <xdr:row>34</xdr:row>
      <xdr:rowOff>105956</xdr:rowOff>
    </xdr:to>
    <xdr:sp macro="" textlink="">
      <xdr:nvSpPr>
        <xdr:cNvPr id="305" name="フローチャート : 判断 304"/>
        <xdr:cNvSpPr/>
      </xdr:nvSpPr>
      <xdr:spPr>
        <a:xfrm>
          <a:off x="6921500" y="583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122483</xdr:rowOff>
    </xdr:from>
    <xdr:ext cx="534377" cy="259045"/>
    <xdr:sp macro="" textlink="">
      <xdr:nvSpPr>
        <xdr:cNvPr id="306" name="テキスト ボックス 305"/>
        <xdr:cNvSpPr txBox="1"/>
      </xdr:nvSpPr>
      <xdr:spPr>
        <a:xfrm>
          <a:off x="6705111" y="56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42875</xdr:rowOff>
    </xdr:from>
    <xdr:to>
      <xdr:col>15</xdr:col>
      <xdr:colOff>231775</xdr:colOff>
      <xdr:row>39</xdr:row>
      <xdr:rowOff>144475</xdr:rowOff>
    </xdr:to>
    <xdr:sp macro="" textlink="">
      <xdr:nvSpPr>
        <xdr:cNvPr id="312" name="円/楕円 311"/>
        <xdr:cNvSpPr/>
      </xdr:nvSpPr>
      <xdr:spPr>
        <a:xfrm>
          <a:off x="10426700" y="672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129252</xdr:rowOff>
    </xdr:from>
    <xdr:ext cx="469744" cy="259045"/>
    <xdr:sp macro="" textlink="">
      <xdr:nvSpPr>
        <xdr:cNvPr id="313" name="補助費等該当値テキスト"/>
        <xdr:cNvSpPr txBox="1"/>
      </xdr:nvSpPr>
      <xdr:spPr>
        <a:xfrm>
          <a:off x="10528300" y="66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8,708</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44438</xdr:rowOff>
    </xdr:from>
    <xdr:to>
      <xdr:col>14</xdr:col>
      <xdr:colOff>79375</xdr:colOff>
      <xdr:row>39</xdr:row>
      <xdr:rowOff>146038</xdr:rowOff>
    </xdr:to>
    <xdr:sp macro="" textlink="">
      <xdr:nvSpPr>
        <xdr:cNvPr id="314" name="円/楕円 313"/>
        <xdr:cNvSpPr/>
      </xdr:nvSpPr>
      <xdr:spPr>
        <a:xfrm>
          <a:off x="9588500" y="67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137165</xdr:rowOff>
    </xdr:from>
    <xdr:ext cx="469744" cy="259045"/>
    <xdr:sp macro="" textlink="">
      <xdr:nvSpPr>
        <xdr:cNvPr id="315" name="テキスト ボックス 314"/>
        <xdr:cNvSpPr txBox="1"/>
      </xdr:nvSpPr>
      <xdr:spPr>
        <a:xfrm>
          <a:off x="9404427" y="682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158052</xdr:rowOff>
    </xdr:from>
    <xdr:to>
      <xdr:col>12</xdr:col>
      <xdr:colOff>561975</xdr:colOff>
      <xdr:row>39</xdr:row>
      <xdr:rowOff>88202</xdr:rowOff>
    </xdr:to>
    <xdr:sp macro="" textlink="">
      <xdr:nvSpPr>
        <xdr:cNvPr id="316" name="円/楕円 315"/>
        <xdr:cNvSpPr/>
      </xdr:nvSpPr>
      <xdr:spPr>
        <a:xfrm>
          <a:off x="8699500" y="667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79329</xdr:rowOff>
    </xdr:from>
    <xdr:ext cx="534377" cy="259045"/>
    <xdr:sp macro="" textlink="">
      <xdr:nvSpPr>
        <xdr:cNvPr id="317" name="テキスト ボックス 316"/>
        <xdr:cNvSpPr txBox="1"/>
      </xdr:nvSpPr>
      <xdr:spPr>
        <a:xfrm>
          <a:off x="8483111" y="676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10,185</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20625</xdr:rowOff>
    </xdr:from>
    <xdr:to>
      <xdr:col>11</xdr:col>
      <xdr:colOff>358775</xdr:colOff>
      <xdr:row>39</xdr:row>
      <xdr:rowOff>122225</xdr:rowOff>
    </xdr:to>
    <xdr:sp macro="" textlink="">
      <xdr:nvSpPr>
        <xdr:cNvPr id="318" name="円/楕円 317"/>
        <xdr:cNvSpPr/>
      </xdr:nvSpPr>
      <xdr:spPr>
        <a:xfrm>
          <a:off x="7810500" y="67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113352</xdr:rowOff>
    </xdr:from>
    <xdr:ext cx="469744" cy="259045"/>
    <xdr:sp macro="" textlink="">
      <xdr:nvSpPr>
        <xdr:cNvPr id="319" name="テキスト ボックス 318"/>
        <xdr:cNvSpPr txBox="1"/>
      </xdr:nvSpPr>
      <xdr:spPr>
        <a:xfrm>
          <a:off x="7626427" y="679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9,292</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17310</xdr:rowOff>
    </xdr:from>
    <xdr:to>
      <xdr:col>10</xdr:col>
      <xdr:colOff>155575</xdr:colOff>
      <xdr:row>39</xdr:row>
      <xdr:rowOff>118910</xdr:rowOff>
    </xdr:to>
    <xdr:sp macro="" textlink="">
      <xdr:nvSpPr>
        <xdr:cNvPr id="320" name="円/楕円 319"/>
        <xdr:cNvSpPr/>
      </xdr:nvSpPr>
      <xdr:spPr>
        <a:xfrm>
          <a:off x="6921500" y="670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110037</xdr:rowOff>
    </xdr:from>
    <xdr:ext cx="469744" cy="259045"/>
    <xdr:sp macro="" textlink="">
      <xdr:nvSpPr>
        <xdr:cNvPr id="321" name="テキスト ボックス 320"/>
        <xdr:cNvSpPr txBox="1"/>
      </xdr:nvSpPr>
      <xdr:spPr>
        <a:xfrm>
          <a:off x="6737427" y="679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3302</xdr:rowOff>
    </xdr:from>
    <xdr:to>
      <xdr:col>15</xdr:col>
      <xdr:colOff>180340</xdr:colOff>
      <xdr:row>59</xdr:row>
      <xdr:rowOff>36906</xdr:rowOff>
    </xdr:to>
    <xdr:cxnSp macro="">
      <xdr:nvCxnSpPr>
        <xdr:cNvPr id="346" name="直線コネクタ 345"/>
        <xdr:cNvCxnSpPr/>
      </xdr:nvCxnSpPr>
      <xdr:spPr>
        <a:xfrm flipV="1">
          <a:off x="10475595" y="8575802"/>
          <a:ext cx="1270" cy="15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40733</xdr:rowOff>
    </xdr:from>
    <xdr:ext cx="534377" cy="259045"/>
    <xdr:sp macro="" textlink="">
      <xdr:nvSpPr>
        <xdr:cNvPr id="347" name="普通建設事業費最小値テキスト"/>
        <xdr:cNvSpPr txBox="1"/>
      </xdr:nvSpPr>
      <xdr:spPr>
        <a:xfrm>
          <a:off x="10528300" y="101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20,396</a:t>
          </a:r>
          <a:endParaRPr kumimoji="1" lang="ja-JP" altLang="en-US" sz="1000" b="1">
            <a:latin typeface="ＭＳ Ｐゴシック"/>
          </a:endParaRPr>
        </a:p>
      </xdr:txBody>
    </xdr:sp>
    <xdr:clientData/>
  </xdr:oneCellAnchor>
  <xdr:twoCellAnchor>
    <xdr:from>
      <xdr:col>15</xdr:col>
      <xdr:colOff>92075</xdr:colOff>
      <xdr:row>59</xdr:row>
      <xdr:rowOff>36906</xdr:rowOff>
    </xdr:from>
    <xdr:to>
      <xdr:col>15</xdr:col>
      <xdr:colOff>269875</xdr:colOff>
      <xdr:row>59</xdr:row>
      <xdr:rowOff>36906</xdr:rowOff>
    </xdr:to>
    <xdr:cxnSp macro="">
      <xdr:nvCxnSpPr>
        <xdr:cNvPr id="348" name="直線コネクタ 347"/>
        <xdr:cNvCxnSpPr/>
      </xdr:nvCxnSpPr>
      <xdr:spPr>
        <a:xfrm>
          <a:off x="10388600" y="1015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121429</xdr:rowOff>
    </xdr:from>
    <xdr:ext cx="599010" cy="259045"/>
    <xdr:sp macro="" textlink="">
      <xdr:nvSpPr>
        <xdr:cNvPr id="349" name="普通建設事業費最大値テキスト"/>
        <xdr:cNvSpPr txBox="1"/>
      </xdr:nvSpPr>
      <xdr:spPr>
        <a:xfrm>
          <a:off x="10528300" y="835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103,160</a:t>
          </a:r>
          <a:endParaRPr kumimoji="1" lang="ja-JP" altLang="en-US" sz="1000" b="1">
            <a:latin typeface="ＭＳ Ｐゴシック"/>
          </a:endParaRPr>
        </a:p>
      </xdr:txBody>
    </xdr:sp>
    <xdr:clientData/>
  </xdr:oneCellAnchor>
  <xdr:twoCellAnchor>
    <xdr:from>
      <xdr:col>15</xdr:col>
      <xdr:colOff>92075</xdr:colOff>
      <xdr:row>50</xdr:row>
      <xdr:rowOff>3302</xdr:rowOff>
    </xdr:from>
    <xdr:to>
      <xdr:col>15</xdr:col>
      <xdr:colOff>269875</xdr:colOff>
      <xdr:row>50</xdr:row>
      <xdr:rowOff>3302</xdr:rowOff>
    </xdr:to>
    <xdr:cxnSp macro="">
      <xdr:nvCxnSpPr>
        <xdr:cNvPr id="350" name="直線コネクタ 349"/>
        <xdr:cNvCxnSpPr/>
      </xdr:nvCxnSpPr>
      <xdr:spPr>
        <a:xfrm>
          <a:off x="10388600" y="857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104191</xdr:rowOff>
    </xdr:from>
    <xdr:to>
      <xdr:col>15</xdr:col>
      <xdr:colOff>180975</xdr:colOff>
      <xdr:row>58</xdr:row>
      <xdr:rowOff>122003</xdr:rowOff>
    </xdr:to>
    <xdr:cxnSp macro="">
      <xdr:nvCxnSpPr>
        <xdr:cNvPr id="351" name="直線コネクタ 350"/>
        <xdr:cNvCxnSpPr/>
      </xdr:nvCxnSpPr>
      <xdr:spPr>
        <a:xfrm flipV="1">
          <a:off x="9639300" y="10048291"/>
          <a:ext cx="838200" cy="1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151916</xdr:rowOff>
    </xdr:from>
    <xdr:ext cx="534377" cy="259045"/>
    <xdr:sp macro="" textlink="">
      <xdr:nvSpPr>
        <xdr:cNvPr id="352" name="普通建設事業費平均値テキスト"/>
        <xdr:cNvSpPr txBox="1"/>
      </xdr:nvSpPr>
      <xdr:spPr>
        <a:xfrm>
          <a:off x="10528300" y="9581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129039</xdr:rowOff>
    </xdr:from>
    <xdr:to>
      <xdr:col>15</xdr:col>
      <xdr:colOff>231775</xdr:colOff>
      <xdr:row>57</xdr:row>
      <xdr:rowOff>59189</xdr:rowOff>
    </xdr:to>
    <xdr:sp macro="" textlink="">
      <xdr:nvSpPr>
        <xdr:cNvPr id="353" name="フローチャート : 判断 352"/>
        <xdr:cNvSpPr/>
      </xdr:nvSpPr>
      <xdr:spPr>
        <a:xfrm>
          <a:off x="104267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122003</xdr:rowOff>
    </xdr:from>
    <xdr:to>
      <xdr:col>14</xdr:col>
      <xdr:colOff>28575</xdr:colOff>
      <xdr:row>59</xdr:row>
      <xdr:rowOff>38926</xdr:rowOff>
    </xdr:to>
    <xdr:cxnSp macro="">
      <xdr:nvCxnSpPr>
        <xdr:cNvPr id="354" name="直線コネクタ 353"/>
        <xdr:cNvCxnSpPr/>
      </xdr:nvCxnSpPr>
      <xdr:spPr>
        <a:xfrm flipV="1">
          <a:off x="8750300" y="10066103"/>
          <a:ext cx="889000" cy="8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127933</xdr:rowOff>
    </xdr:from>
    <xdr:to>
      <xdr:col>14</xdr:col>
      <xdr:colOff>79375</xdr:colOff>
      <xdr:row>57</xdr:row>
      <xdr:rowOff>58083</xdr:rowOff>
    </xdr:to>
    <xdr:sp macro="" textlink="">
      <xdr:nvSpPr>
        <xdr:cNvPr id="355" name="フローチャート : 判断 354"/>
        <xdr:cNvSpPr/>
      </xdr:nvSpPr>
      <xdr:spPr>
        <a:xfrm>
          <a:off x="9588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74610</xdr:rowOff>
    </xdr:from>
    <xdr:ext cx="534377" cy="259045"/>
    <xdr:sp macro="" textlink="">
      <xdr:nvSpPr>
        <xdr:cNvPr id="356" name="テキスト ボックス 355"/>
        <xdr:cNvSpPr txBox="1"/>
      </xdr:nvSpPr>
      <xdr:spPr>
        <a:xfrm>
          <a:off x="9372111" y="95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120155</xdr:rowOff>
    </xdr:from>
    <xdr:to>
      <xdr:col>12</xdr:col>
      <xdr:colOff>511175</xdr:colOff>
      <xdr:row>59</xdr:row>
      <xdr:rowOff>38926</xdr:rowOff>
    </xdr:to>
    <xdr:cxnSp macro="">
      <xdr:nvCxnSpPr>
        <xdr:cNvPr id="357" name="直線コネクタ 356"/>
        <xdr:cNvCxnSpPr/>
      </xdr:nvCxnSpPr>
      <xdr:spPr>
        <a:xfrm>
          <a:off x="7861300" y="10064255"/>
          <a:ext cx="889000" cy="9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29521</xdr:rowOff>
    </xdr:from>
    <xdr:to>
      <xdr:col>12</xdr:col>
      <xdr:colOff>561975</xdr:colOff>
      <xdr:row>56</xdr:row>
      <xdr:rowOff>131121</xdr:rowOff>
    </xdr:to>
    <xdr:sp macro="" textlink="">
      <xdr:nvSpPr>
        <xdr:cNvPr id="358" name="フローチャート : 判断 357"/>
        <xdr:cNvSpPr/>
      </xdr:nvSpPr>
      <xdr:spPr>
        <a:xfrm>
          <a:off x="8699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147648</xdr:rowOff>
    </xdr:from>
    <xdr:ext cx="534377" cy="259045"/>
    <xdr:sp macro="" textlink="">
      <xdr:nvSpPr>
        <xdr:cNvPr id="359" name="テキスト ボックス 358"/>
        <xdr:cNvSpPr txBox="1"/>
      </xdr:nvSpPr>
      <xdr:spPr>
        <a:xfrm>
          <a:off x="8483111" y="940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140405</xdr:rowOff>
    </xdr:from>
    <xdr:to>
      <xdr:col>11</xdr:col>
      <xdr:colOff>307975</xdr:colOff>
      <xdr:row>58</xdr:row>
      <xdr:rowOff>120155</xdr:rowOff>
    </xdr:to>
    <xdr:cxnSp macro="">
      <xdr:nvCxnSpPr>
        <xdr:cNvPr id="360" name="直線コネクタ 359"/>
        <xdr:cNvCxnSpPr/>
      </xdr:nvCxnSpPr>
      <xdr:spPr>
        <a:xfrm>
          <a:off x="6972300" y="9741605"/>
          <a:ext cx="889000" cy="32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67164</xdr:rowOff>
    </xdr:from>
    <xdr:to>
      <xdr:col>11</xdr:col>
      <xdr:colOff>358775</xdr:colOff>
      <xdr:row>56</xdr:row>
      <xdr:rowOff>168764</xdr:rowOff>
    </xdr:to>
    <xdr:sp macro="" textlink="">
      <xdr:nvSpPr>
        <xdr:cNvPr id="361" name="フローチャート : 判断 360"/>
        <xdr:cNvSpPr/>
      </xdr:nvSpPr>
      <xdr:spPr>
        <a:xfrm>
          <a:off x="7810500" y="96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13841</xdr:rowOff>
    </xdr:from>
    <xdr:ext cx="534377" cy="259045"/>
    <xdr:sp macro="" textlink="">
      <xdr:nvSpPr>
        <xdr:cNvPr id="362" name="テキスト ボックス 361"/>
        <xdr:cNvSpPr txBox="1"/>
      </xdr:nvSpPr>
      <xdr:spPr>
        <a:xfrm>
          <a:off x="7594111" y="94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137954</xdr:rowOff>
    </xdr:from>
    <xdr:to>
      <xdr:col>10</xdr:col>
      <xdr:colOff>155575</xdr:colOff>
      <xdr:row>57</xdr:row>
      <xdr:rowOff>68104</xdr:rowOff>
    </xdr:to>
    <xdr:sp macro="" textlink="">
      <xdr:nvSpPr>
        <xdr:cNvPr id="363" name="フローチャート : 判断 362"/>
        <xdr:cNvSpPr/>
      </xdr:nvSpPr>
      <xdr:spPr>
        <a:xfrm>
          <a:off x="6921500" y="97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59231</xdr:rowOff>
    </xdr:from>
    <xdr:ext cx="534377" cy="259045"/>
    <xdr:sp macro="" textlink="">
      <xdr:nvSpPr>
        <xdr:cNvPr id="364" name="テキスト ボックス 363"/>
        <xdr:cNvSpPr txBox="1"/>
      </xdr:nvSpPr>
      <xdr:spPr>
        <a:xfrm>
          <a:off x="6705111" y="98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53391</xdr:rowOff>
    </xdr:from>
    <xdr:to>
      <xdr:col>15</xdr:col>
      <xdr:colOff>231775</xdr:colOff>
      <xdr:row>58</xdr:row>
      <xdr:rowOff>154991</xdr:rowOff>
    </xdr:to>
    <xdr:sp macro="" textlink="">
      <xdr:nvSpPr>
        <xdr:cNvPr id="370" name="円/楕円 369"/>
        <xdr:cNvSpPr/>
      </xdr:nvSpPr>
      <xdr:spPr>
        <a:xfrm>
          <a:off x="10426700" y="99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139768</xdr:rowOff>
    </xdr:from>
    <xdr:ext cx="534377" cy="259045"/>
    <xdr:sp macro="" textlink="">
      <xdr:nvSpPr>
        <xdr:cNvPr id="371" name="普通建設事業費該当値テキスト"/>
        <xdr:cNvSpPr txBox="1"/>
      </xdr:nvSpPr>
      <xdr:spPr>
        <a:xfrm>
          <a:off x="10528300" y="991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25,864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71203</xdr:rowOff>
    </xdr:from>
    <xdr:to>
      <xdr:col>14</xdr:col>
      <xdr:colOff>79375</xdr:colOff>
      <xdr:row>59</xdr:row>
      <xdr:rowOff>1353</xdr:rowOff>
    </xdr:to>
    <xdr:sp macro="" textlink="">
      <xdr:nvSpPr>
        <xdr:cNvPr id="372" name="円/楕円 371"/>
        <xdr:cNvSpPr/>
      </xdr:nvSpPr>
      <xdr:spPr>
        <a:xfrm>
          <a:off x="9588500" y="1001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163930</xdr:rowOff>
    </xdr:from>
    <xdr:ext cx="534377" cy="259045"/>
    <xdr:sp macro="" textlink="">
      <xdr:nvSpPr>
        <xdr:cNvPr id="373" name="テキスト ボックス 372"/>
        <xdr:cNvSpPr txBox="1"/>
      </xdr:nvSpPr>
      <xdr:spPr>
        <a:xfrm>
          <a:off x="9372111" y="1010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24,929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159576</xdr:rowOff>
    </xdr:from>
    <xdr:to>
      <xdr:col>12</xdr:col>
      <xdr:colOff>561975</xdr:colOff>
      <xdr:row>59</xdr:row>
      <xdr:rowOff>89726</xdr:rowOff>
    </xdr:to>
    <xdr:sp macro="" textlink="">
      <xdr:nvSpPr>
        <xdr:cNvPr id="374" name="円/楕円 373"/>
        <xdr:cNvSpPr/>
      </xdr:nvSpPr>
      <xdr:spPr>
        <a:xfrm>
          <a:off x="8699500" y="1010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80853</xdr:rowOff>
    </xdr:from>
    <xdr:ext cx="534377" cy="259045"/>
    <xdr:sp macro="" textlink="">
      <xdr:nvSpPr>
        <xdr:cNvPr id="375" name="テキスト ボックス 374"/>
        <xdr:cNvSpPr txBox="1"/>
      </xdr:nvSpPr>
      <xdr:spPr>
        <a:xfrm>
          <a:off x="8483111" y="1019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69355</xdr:rowOff>
    </xdr:from>
    <xdr:to>
      <xdr:col>11</xdr:col>
      <xdr:colOff>358775</xdr:colOff>
      <xdr:row>58</xdr:row>
      <xdr:rowOff>170955</xdr:rowOff>
    </xdr:to>
    <xdr:sp macro="" textlink="">
      <xdr:nvSpPr>
        <xdr:cNvPr id="376" name="円/楕円 375"/>
        <xdr:cNvSpPr/>
      </xdr:nvSpPr>
      <xdr:spPr>
        <a:xfrm>
          <a:off x="7810500" y="1001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162082</xdr:rowOff>
    </xdr:from>
    <xdr:ext cx="534377" cy="259045"/>
    <xdr:sp macro="" textlink="">
      <xdr:nvSpPr>
        <xdr:cNvPr id="377" name="テキスト ボックス 376"/>
        <xdr:cNvSpPr txBox="1"/>
      </xdr:nvSpPr>
      <xdr:spPr>
        <a:xfrm>
          <a:off x="7594111" y="1010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89605</xdr:rowOff>
    </xdr:from>
    <xdr:to>
      <xdr:col>10</xdr:col>
      <xdr:colOff>155575</xdr:colOff>
      <xdr:row>57</xdr:row>
      <xdr:rowOff>19755</xdr:rowOff>
    </xdr:to>
    <xdr:sp macro="" textlink="">
      <xdr:nvSpPr>
        <xdr:cNvPr id="378" name="円/楕円 377"/>
        <xdr:cNvSpPr/>
      </xdr:nvSpPr>
      <xdr:spPr>
        <a:xfrm>
          <a:off x="6921500" y="969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36282</xdr:rowOff>
    </xdr:from>
    <xdr:ext cx="534377" cy="259045"/>
    <xdr:sp macro="" textlink="">
      <xdr:nvSpPr>
        <xdr:cNvPr id="379" name="テキスト ボックス 378"/>
        <xdr:cNvSpPr txBox="1"/>
      </xdr:nvSpPr>
      <xdr:spPr>
        <a:xfrm>
          <a:off x="6705111" y="946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84493</xdr:rowOff>
    </xdr:from>
    <xdr:to>
      <xdr:col>15</xdr:col>
      <xdr:colOff>180340</xdr:colOff>
      <xdr:row>79</xdr:row>
      <xdr:rowOff>34620</xdr:rowOff>
    </xdr:to>
    <xdr:cxnSp macro="">
      <xdr:nvCxnSpPr>
        <xdr:cNvPr id="403" name="直線コネクタ 402"/>
        <xdr:cNvCxnSpPr/>
      </xdr:nvCxnSpPr>
      <xdr:spPr>
        <a:xfrm flipV="1">
          <a:off x="10475595" y="12257443"/>
          <a:ext cx="1270" cy="1321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38447</xdr:rowOff>
    </xdr:from>
    <xdr:ext cx="378565" cy="259045"/>
    <xdr:sp macro="" textlink="">
      <xdr:nvSpPr>
        <xdr:cNvPr id="404" name="普通建設事業費 （ うち新規整備　）最小値テキスト"/>
        <xdr:cNvSpPr txBox="1"/>
      </xdr:nvSpPr>
      <xdr:spPr>
        <a:xfrm>
          <a:off x="10528300" y="1358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15</xdr:col>
      <xdr:colOff>92075</xdr:colOff>
      <xdr:row>79</xdr:row>
      <xdr:rowOff>34620</xdr:rowOff>
    </xdr:from>
    <xdr:to>
      <xdr:col>15</xdr:col>
      <xdr:colOff>269875</xdr:colOff>
      <xdr:row>79</xdr:row>
      <xdr:rowOff>34620</xdr:rowOff>
    </xdr:to>
    <xdr:cxnSp macro="">
      <xdr:nvCxnSpPr>
        <xdr:cNvPr id="405" name="直線コネクタ 404"/>
        <xdr:cNvCxnSpPr/>
      </xdr:nvCxnSpPr>
      <xdr:spPr>
        <a:xfrm>
          <a:off x="10388600" y="135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31170</xdr:rowOff>
    </xdr:from>
    <xdr:ext cx="534377" cy="259045"/>
    <xdr:sp macro="" textlink="">
      <xdr:nvSpPr>
        <xdr:cNvPr id="406" name="普通建設事業費 （ うち新規整備　）最大値テキスト"/>
        <xdr:cNvSpPr txBox="1"/>
      </xdr:nvSpPr>
      <xdr:spPr>
        <a:xfrm>
          <a:off x="10528300" y="1203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34,949</a:t>
          </a:r>
          <a:endParaRPr kumimoji="1" lang="ja-JP" altLang="en-US" sz="1000" b="1">
            <a:latin typeface="ＭＳ Ｐゴシック"/>
          </a:endParaRPr>
        </a:p>
      </xdr:txBody>
    </xdr:sp>
    <xdr:clientData/>
  </xdr:oneCellAnchor>
  <xdr:twoCellAnchor>
    <xdr:from>
      <xdr:col>15</xdr:col>
      <xdr:colOff>92075</xdr:colOff>
      <xdr:row>71</xdr:row>
      <xdr:rowOff>84493</xdr:rowOff>
    </xdr:from>
    <xdr:to>
      <xdr:col>15</xdr:col>
      <xdr:colOff>269875</xdr:colOff>
      <xdr:row>71</xdr:row>
      <xdr:rowOff>84493</xdr:rowOff>
    </xdr:to>
    <xdr:cxnSp macro="">
      <xdr:nvCxnSpPr>
        <xdr:cNvPr id="407" name="直線コネクタ 406"/>
        <xdr:cNvCxnSpPr/>
      </xdr:nvCxnSpPr>
      <xdr:spPr>
        <a:xfrm>
          <a:off x="10388600" y="1225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150749</xdr:rowOff>
    </xdr:from>
    <xdr:to>
      <xdr:col>15</xdr:col>
      <xdr:colOff>180975</xdr:colOff>
      <xdr:row>76</xdr:row>
      <xdr:rowOff>160502</xdr:rowOff>
    </xdr:to>
    <xdr:cxnSp macro="">
      <xdr:nvCxnSpPr>
        <xdr:cNvPr id="408" name="直線コネクタ 407"/>
        <xdr:cNvCxnSpPr/>
      </xdr:nvCxnSpPr>
      <xdr:spPr>
        <a:xfrm>
          <a:off x="9639300" y="13180949"/>
          <a:ext cx="8382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122001</xdr:rowOff>
    </xdr:from>
    <xdr:ext cx="469744" cy="259045"/>
    <xdr:sp macro="" textlink="">
      <xdr:nvSpPr>
        <xdr:cNvPr id="409" name="普通建設事業費 （ うち新規整備　）平均値テキスト"/>
        <xdr:cNvSpPr txBox="1"/>
      </xdr:nvSpPr>
      <xdr:spPr>
        <a:xfrm>
          <a:off x="10528300" y="13152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143574</xdr:rowOff>
    </xdr:from>
    <xdr:to>
      <xdr:col>15</xdr:col>
      <xdr:colOff>231775</xdr:colOff>
      <xdr:row>77</xdr:row>
      <xdr:rowOff>73724</xdr:rowOff>
    </xdr:to>
    <xdr:sp macro="" textlink="">
      <xdr:nvSpPr>
        <xdr:cNvPr id="410" name="フローチャート : 判断 409"/>
        <xdr:cNvSpPr/>
      </xdr:nvSpPr>
      <xdr:spPr>
        <a:xfrm>
          <a:off x="104267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150749</xdr:rowOff>
    </xdr:from>
    <xdr:to>
      <xdr:col>14</xdr:col>
      <xdr:colOff>28575</xdr:colOff>
      <xdr:row>78</xdr:row>
      <xdr:rowOff>7607</xdr:rowOff>
    </xdr:to>
    <xdr:cxnSp macro="">
      <xdr:nvCxnSpPr>
        <xdr:cNvPr id="411" name="直線コネクタ 410"/>
        <xdr:cNvCxnSpPr/>
      </xdr:nvCxnSpPr>
      <xdr:spPr>
        <a:xfrm flipV="1">
          <a:off x="8750300" y="13180949"/>
          <a:ext cx="889000" cy="19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120752</xdr:rowOff>
    </xdr:from>
    <xdr:to>
      <xdr:col>14</xdr:col>
      <xdr:colOff>79375</xdr:colOff>
      <xdr:row>76</xdr:row>
      <xdr:rowOff>50902</xdr:rowOff>
    </xdr:to>
    <xdr:sp macro="" textlink="">
      <xdr:nvSpPr>
        <xdr:cNvPr id="412" name="フローチャート : 判断 411"/>
        <xdr:cNvSpPr/>
      </xdr:nvSpPr>
      <xdr:spPr>
        <a:xfrm>
          <a:off x="9588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67429</xdr:rowOff>
    </xdr:from>
    <xdr:ext cx="534377" cy="259045"/>
    <xdr:sp macro="" textlink="">
      <xdr:nvSpPr>
        <xdr:cNvPr id="413" name="テキスト ボックス 412"/>
        <xdr:cNvSpPr txBox="1"/>
      </xdr:nvSpPr>
      <xdr:spPr>
        <a:xfrm>
          <a:off x="9372111" y="127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75794</xdr:rowOff>
    </xdr:from>
    <xdr:to>
      <xdr:col>12</xdr:col>
      <xdr:colOff>561975</xdr:colOff>
      <xdr:row>76</xdr:row>
      <xdr:rowOff>5944</xdr:rowOff>
    </xdr:to>
    <xdr:sp macro="" textlink="">
      <xdr:nvSpPr>
        <xdr:cNvPr id="414" name="フローチャート : 判断 413"/>
        <xdr:cNvSpPr/>
      </xdr:nvSpPr>
      <xdr:spPr>
        <a:xfrm>
          <a:off x="8699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22471</xdr:rowOff>
    </xdr:from>
    <xdr:ext cx="534377" cy="259045"/>
    <xdr:sp macro="" textlink="">
      <xdr:nvSpPr>
        <xdr:cNvPr id="415" name="テキスト ボックス 414"/>
        <xdr:cNvSpPr txBox="1"/>
      </xdr:nvSpPr>
      <xdr:spPr>
        <a:xfrm>
          <a:off x="8483111" y="127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109702</xdr:rowOff>
    </xdr:from>
    <xdr:to>
      <xdr:col>15</xdr:col>
      <xdr:colOff>231775</xdr:colOff>
      <xdr:row>77</xdr:row>
      <xdr:rowOff>39852</xdr:rowOff>
    </xdr:to>
    <xdr:sp macro="" textlink="">
      <xdr:nvSpPr>
        <xdr:cNvPr id="421" name="円/楕円 420"/>
        <xdr:cNvSpPr/>
      </xdr:nvSpPr>
      <xdr:spPr>
        <a:xfrm>
          <a:off x="10426700" y="1313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132579</xdr:rowOff>
    </xdr:from>
    <xdr:ext cx="534377" cy="259045"/>
    <xdr:sp macro="" textlink="">
      <xdr:nvSpPr>
        <xdr:cNvPr id="422" name="普通建設事業費 （ うち新規整備　）該当値テキスト"/>
        <xdr:cNvSpPr txBox="1"/>
      </xdr:nvSpPr>
      <xdr:spPr>
        <a:xfrm>
          <a:off x="10528300" y="1299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10,454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99949</xdr:rowOff>
    </xdr:from>
    <xdr:to>
      <xdr:col>14</xdr:col>
      <xdr:colOff>79375</xdr:colOff>
      <xdr:row>77</xdr:row>
      <xdr:rowOff>30099</xdr:rowOff>
    </xdr:to>
    <xdr:sp macro="" textlink="">
      <xdr:nvSpPr>
        <xdr:cNvPr id="423" name="円/楕円 422"/>
        <xdr:cNvSpPr/>
      </xdr:nvSpPr>
      <xdr:spPr>
        <a:xfrm>
          <a:off x="9588500" y="1313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21226</xdr:rowOff>
    </xdr:from>
    <xdr:ext cx="534377" cy="259045"/>
    <xdr:sp macro="" textlink="">
      <xdr:nvSpPr>
        <xdr:cNvPr id="424" name="テキスト ボックス 423"/>
        <xdr:cNvSpPr txBox="1"/>
      </xdr:nvSpPr>
      <xdr:spPr>
        <a:xfrm>
          <a:off x="9372111" y="1322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128257</xdr:rowOff>
    </xdr:from>
    <xdr:to>
      <xdr:col>12</xdr:col>
      <xdr:colOff>561975</xdr:colOff>
      <xdr:row>78</xdr:row>
      <xdr:rowOff>58407</xdr:rowOff>
    </xdr:to>
    <xdr:sp macro="" textlink="">
      <xdr:nvSpPr>
        <xdr:cNvPr id="425" name="円/楕円 424"/>
        <xdr:cNvSpPr/>
      </xdr:nvSpPr>
      <xdr:spPr>
        <a:xfrm>
          <a:off x="8699500" y="1332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49534</xdr:rowOff>
    </xdr:from>
    <xdr:ext cx="469744" cy="259045"/>
    <xdr:sp macro="" textlink="">
      <xdr:nvSpPr>
        <xdr:cNvPr id="426" name="テキスト ボックス 425"/>
        <xdr:cNvSpPr txBox="1"/>
      </xdr:nvSpPr>
      <xdr:spPr>
        <a:xfrm>
          <a:off x="8515427" y="1342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6" name="テキスト ボックス 44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144748</xdr:rowOff>
    </xdr:from>
    <xdr:to>
      <xdr:col>15</xdr:col>
      <xdr:colOff>180340</xdr:colOff>
      <xdr:row>98</xdr:row>
      <xdr:rowOff>107410</xdr:rowOff>
    </xdr:to>
    <xdr:cxnSp macro="">
      <xdr:nvCxnSpPr>
        <xdr:cNvPr id="450" name="直線コネクタ 449"/>
        <xdr:cNvCxnSpPr/>
      </xdr:nvCxnSpPr>
      <xdr:spPr>
        <a:xfrm flipV="1">
          <a:off x="10475595" y="15746698"/>
          <a:ext cx="1270"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111237</xdr:rowOff>
    </xdr:from>
    <xdr:ext cx="469744" cy="259045"/>
    <xdr:sp macro="" textlink="">
      <xdr:nvSpPr>
        <xdr:cNvPr id="451" name="普通建設事業費 （ うち更新整備　）最小値テキスト"/>
        <xdr:cNvSpPr txBox="1"/>
      </xdr:nvSpPr>
      <xdr:spPr>
        <a:xfrm>
          <a:off x="10528300" y="169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5,695</a:t>
          </a:r>
          <a:endParaRPr kumimoji="1" lang="ja-JP" altLang="en-US" sz="1000" b="1">
            <a:latin typeface="ＭＳ Ｐゴシック"/>
          </a:endParaRPr>
        </a:p>
      </xdr:txBody>
    </xdr:sp>
    <xdr:clientData/>
  </xdr:oneCellAnchor>
  <xdr:twoCellAnchor>
    <xdr:from>
      <xdr:col>15</xdr:col>
      <xdr:colOff>92075</xdr:colOff>
      <xdr:row>98</xdr:row>
      <xdr:rowOff>107410</xdr:rowOff>
    </xdr:from>
    <xdr:to>
      <xdr:col>15</xdr:col>
      <xdr:colOff>269875</xdr:colOff>
      <xdr:row>98</xdr:row>
      <xdr:rowOff>107410</xdr:rowOff>
    </xdr:to>
    <xdr:cxnSp macro="">
      <xdr:nvCxnSpPr>
        <xdr:cNvPr id="452" name="直線コネクタ 451"/>
        <xdr:cNvCxnSpPr/>
      </xdr:nvCxnSpPr>
      <xdr:spPr>
        <a:xfrm>
          <a:off x="10388600" y="1690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91425</xdr:rowOff>
    </xdr:from>
    <xdr:ext cx="534377" cy="259045"/>
    <xdr:sp macro="" textlink="">
      <xdr:nvSpPr>
        <xdr:cNvPr id="453" name="普通建設事業費 （ うち更新整備　）最大値テキスト"/>
        <xdr:cNvSpPr txBox="1"/>
      </xdr:nvSpPr>
      <xdr:spPr>
        <a:xfrm>
          <a:off x="10528300" y="155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66,735</a:t>
          </a:r>
          <a:endParaRPr kumimoji="1" lang="ja-JP" altLang="en-US" sz="1000" b="1">
            <a:latin typeface="ＭＳ Ｐゴシック"/>
          </a:endParaRPr>
        </a:p>
      </xdr:txBody>
    </xdr:sp>
    <xdr:clientData/>
  </xdr:oneCellAnchor>
  <xdr:twoCellAnchor>
    <xdr:from>
      <xdr:col>15</xdr:col>
      <xdr:colOff>92075</xdr:colOff>
      <xdr:row>91</xdr:row>
      <xdr:rowOff>144748</xdr:rowOff>
    </xdr:from>
    <xdr:to>
      <xdr:col>15</xdr:col>
      <xdr:colOff>269875</xdr:colOff>
      <xdr:row>91</xdr:row>
      <xdr:rowOff>144748</xdr:rowOff>
    </xdr:to>
    <xdr:cxnSp macro="">
      <xdr:nvCxnSpPr>
        <xdr:cNvPr id="454" name="直線コネクタ 453"/>
        <xdr:cNvCxnSpPr/>
      </xdr:nvCxnSpPr>
      <xdr:spPr>
        <a:xfrm>
          <a:off x="10388600" y="1574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156141</xdr:rowOff>
    </xdr:from>
    <xdr:to>
      <xdr:col>15</xdr:col>
      <xdr:colOff>180975</xdr:colOff>
      <xdr:row>98</xdr:row>
      <xdr:rowOff>74988</xdr:rowOff>
    </xdr:to>
    <xdr:cxnSp macro="">
      <xdr:nvCxnSpPr>
        <xdr:cNvPr id="455" name="直線コネクタ 454"/>
        <xdr:cNvCxnSpPr/>
      </xdr:nvCxnSpPr>
      <xdr:spPr>
        <a:xfrm flipV="1">
          <a:off x="9639300" y="16786791"/>
          <a:ext cx="8382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130903</xdr:rowOff>
    </xdr:from>
    <xdr:ext cx="534377" cy="259045"/>
    <xdr:sp macro="" textlink="">
      <xdr:nvSpPr>
        <xdr:cNvPr id="456" name="普通建設事業費 （ うち更新整備　）平均値テキスト"/>
        <xdr:cNvSpPr txBox="1"/>
      </xdr:nvSpPr>
      <xdr:spPr>
        <a:xfrm>
          <a:off x="10528300" y="1641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20,996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108026</xdr:rowOff>
    </xdr:from>
    <xdr:to>
      <xdr:col>15</xdr:col>
      <xdr:colOff>231775</xdr:colOff>
      <xdr:row>97</xdr:row>
      <xdr:rowOff>38176</xdr:rowOff>
    </xdr:to>
    <xdr:sp macro="" textlink="">
      <xdr:nvSpPr>
        <xdr:cNvPr id="457" name="フローチャート : 判断 456"/>
        <xdr:cNvSpPr/>
      </xdr:nvSpPr>
      <xdr:spPr>
        <a:xfrm>
          <a:off x="104267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6617</xdr:rowOff>
    </xdr:from>
    <xdr:to>
      <xdr:col>14</xdr:col>
      <xdr:colOff>28575</xdr:colOff>
      <xdr:row>98</xdr:row>
      <xdr:rowOff>74988</xdr:rowOff>
    </xdr:to>
    <xdr:cxnSp macro="">
      <xdr:nvCxnSpPr>
        <xdr:cNvPr id="458" name="直線コネクタ 457"/>
        <xdr:cNvCxnSpPr/>
      </xdr:nvCxnSpPr>
      <xdr:spPr>
        <a:xfrm>
          <a:off x="8750300" y="16808717"/>
          <a:ext cx="889000" cy="6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161500</xdr:rowOff>
    </xdr:from>
    <xdr:to>
      <xdr:col>14</xdr:col>
      <xdr:colOff>79375</xdr:colOff>
      <xdr:row>97</xdr:row>
      <xdr:rowOff>91650</xdr:rowOff>
    </xdr:to>
    <xdr:sp macro="" textlink="">
      <xdr:nvSpPr>
        <xdr:cNvPr id="459" name="フローチャート : 判断 458"/>
        <xdr:cNvSpPr/>
      </xdr:nvSpPr>
      <xdr:spPr>
        <a:xfrm>
          <a:off x="9588500" y="166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108177</xdr:rowOff>
    </xdr:from>
    <xdr:ext cx="534377" cy="259045"/>
    <xdr:sp macro="" textlink="">
      <xdr:nvSpPr>
        <xdr:cNvPr id="460" name="テキスト ボックス 459"/>
        <xdr:cNvSpPr txBox="1"/>
      </xdr:nvSpPr>
      <xdr:spPr>
        <a:xfrm>
          <a:off x="9372111" y="1639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139706</xdr:rowOff>
    </xdr:from>
    <xdr:to>
      <xdr:col>12</xdr:col>
      <xdr:colOff>561975</xdr:colOff>
      <xdr:row>97</xdr:row>
      <xdr:rowOff>69856</xdr:rowOff>
    </xdr:to>
    <xdr:sp macro="" textlink="">
      <xdr:nvSpPr>
        <xdr:cNvPr id="461" name="フローチャート : 判断 460"/>
        <xdr:cNvSpPr/>
      </xdr:nvSpPr>
      <xdr:spPr>
        <a:xfrm>
          <a:off x="8699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86383</xdr:rowOff>
    </xdr:from>
    <xdr:ext cx="534377" cy="259045"/>
    <xdr:sp macro="" textlink="">
      <xdr:nvSpPr>
        <xdr:cNvPr id="462" name="テキスト ボックス 461"/>
        <xdr:cNvSpPr txBox="1"/>
      </xdr:nvSpPr>
      <xdr:spPr>
        <a:xfrm>
          <a:off x="8483111" y="163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105341</xdr:rowOff>
    </xdr:from>
    <xdr:to>
      <xdr:col>15</xdr:col>
      <xdr:colOff>231775</xdr:colOff>
      <xdr:row>98</xdr:row>
      <xdr:rowOff>35491</xdr:rowOff>
    </xdr:to>
    <xdr:sp macro="" textlink="">
      <xdr:nvSpPr>
        <xdr:cNvPr id="468" name="円/楕円 467"/>
        <xdr:cNvSpPr/>
      </xdr:nvSpPr>
      <xdr:spPr>
        <a:xfrm>
          <a:off x="10426700" y="1673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20268</xdr:rowOff>
    </xdr:from>
    <xdr:ext cx="534377" cy="259045"/>
    <xdr:sp macro="" textlink="">
      <xdr:nvSpPr>
        <xdr:cNvPr id="469" name="普通建設事業費 （ うち更新整備　）該当値テキスト"/>
        <xdr:cNvSpPr txBox="1"/>
      </xdr:nvSpPr>
      <xdr:spPr>
        <a:xfrm>
          <a:off x="10528300" y="1665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12,137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24188</xdr:rowOff>
    </xdr:from>
    <xdr:to>
      <xdr:col>14</xdr:col>
      <xdr:colOff>79375</xdr:colOff>
      <xdr:row>98</xdr:row>
      <xdr:rowOff>125788</xdr:rowOff>
    </xdr:to>
    <xdr:sp macro="" textlink="">
      <xdr:nvSpPr>
        <xdr:cNvPr id="470" name="円/楕円 469"/>
        <xdr:cNvSpPr/>
      </xdr:nvSpPr>
      <xdr:spPr>
        <a:xfrm>
          <a:off x="9588500" y="1682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116915</xdr:rowOff>
    </xdr:from>
    <xdr:ext cx="469744" cy="259045"/>
    <xdr:sp macro="" textlink="">
      <xdr:nvSpPr>
        <xdr:cNvPr id="471" name="テキスト ボックス 470"/>
        <xdr:cNvSpPr txBox="1"/>
      </xdr:nvSpPr>
      <xdr:spPr>
        <a:xfrm>
          <a:off x="9404427" y="1691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127267</xdr:rowOff>
    </xdr:from>
    <xdr:to>
      <xdr:col>12</xdr:col>
      <xdr:colOff>561975</xdr:colOff>
      <xdr:row>98</xdr:row>
      <xdr:rowOff>57417</xdr:rowOff>
    </xdr:to>
    <xdr:sp macro="" textlink="">
      <xdr:nvSpPr>
        <xdr:cNvPr id="472" name="円/楕円 471"/>
        <xdr:cNvSpPr/>
      </xdr:nvSpPr>
      <xdr:spPr>
        <a:xfrm>
          <a:off x="8699500" y="1675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48544</xdr:rowOff>
    </xdr:from>
    <xdr:ext cx="534377" cy="259045"/>
    <xdr:sp macro="" textlink="">
      <xdr:nvSpPr>
        <xdr:cNvPr id="473" name="テキスト ボックス 472"/>
        <xdr:cNvSpPr txBox="1"/>
      </xdr:nvSpPr>
      <xdr:spPr>
        <a:xfrm>
          <a:off x="8483111" y="1685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7" name="テキスト ボックス 48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9" name="テキスト ボックス 48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1" name="テキスト ボックス 49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3" name="テキスト ボックス 49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5" name="テキスト ボックス 49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2213</xdr:rowOff>
    </xdr:from>
    <xdr:to>
      <xdr:col>23</xdr:col>
      <xdr:colOff>516889</xdr:colOff>
      <xdr:row>39</xdr:row>
      <xdr:rowOff>98878</xdr:rowOff>
    </xdr:to>
    <xdr:cxnSp macro="">
      <xdr:nvCxnSpPr>
        <xdr:cNvPr id="499" name="直線コネクタ 498"/>
        <xdr:cNvCxnSpPr/>
      </xdr:nvCxnSpPr>
      <xdr:spPr>
        <a:xfrm flipV="1">
          <a:off x="16317595" y="5317163"/>
          <a:ext cx="1269" cy="146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120340</xdr:rowOff>
    </xdr:from>
    <xdr:ext cx="534377" cy="259045"/>
    <xdr:sp macro="" textlink="">
      <xdr:nvSpPr>
        <xdr:cNvPr id="502" name="災害復旧事業費最大値テキスト"/>
        <xdr:cNvSpPr txBox="1"/>
      </xdr:nvSpPr>
      <xdr:spPr>
        <a:xfrm>
          <a:off x="16370300" y="50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31</xdr:row>
      <xdr:rowOff>2213</xdr:rowOff>
    </xdr:from>
    <xdr:to>
      <xdr:col>23</xdr:col>
      <xdr:colOff>606425</xdr:colOff>
      <xdr:row>31</xdr:row>
      <xdr:rowOff>2213</xdr:rowOff>
    </xdr:to>
    <xdr:cxnSp macro="">
      <xdr:nvCxnSpPr>
        <xdr:cNvPr id="503" name="直線コネクタ 502"/>
        <xdr:cNvCxnSpPr/>
      </xdr:nvCxnSpPr>
      <xdr:spPr>
        <a:xfrm>
          <a:off x="16230600" y="5317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4" name="直線コネクタ 50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147961</xdr:rowOff>
    </xdr:from>
    <xdr:ext cx="469744" cy="259045"/>
    <xdr:sp macro="" textlink="">
      <xdr:nvSpPr>
        <xdr:cNvPr id="505" name="災害復旧事業費平均値テキスト"/>
        <xdr:cNvSpPr txBox="1"/>
      </xdr:nvSpPr>
      <xdr:spPr>
        <a:xfrm>
          <a:off x="16370300" y="649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125084</xdr:rowOff>
    </xdr:from>
    <xdr:to>
      <xdr:col>23</xdr:col>
      <xdr:colOff>568325</xdr:colOff>
      <xdr:row>39</xdr:row>
      <xdr:rowOff>55234</xdr:rowOff>
    </xdr:to>
    <xdr:sp macro="" textlink="">
      <xdr:nvSpPr>
        <xdr:cNvPr id="506" name="フローチャート : 判断 505"/>
        <xdr:cNvSpPr/>
      </xdr:nvSpPr>
      <xdr:spPr>
        <a:xfrm>
          <a:off x="16268700" y="664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98323</xdr:rowOff>
    </xdr:from>
    <xdr:to>
      <xdr:col>22</xdr:col>
      <xdr:colOff>365125</xdr:colOff>
      <xdr:row>39</xdr:row>
      <xdr:rowOff>98878</xdr:rowOff>
    </xdr:to>
    <xdr:cxnSp macro="">
      <xdr:nvCxnSpPr>
        <xdr:cNvPr id="507" name="直線コネクタ 506"/>
        <xdr:cNvCxnSpPr/>
      </xdr:nvCxnSpPr>
      <xdr:spPr>
        <a:xfrm>
          <a:off x="14592300" y="6784873"/>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107613</xdr:rowOff>
    </xdr:from>
    <xdr:to>
      <xdr:col>22</xdr:col>
      <xdr:colOff>415925</xdr:colOff>
      <xdr:row>39</xdr:row>
      <xdr:rowOff>37763</xdr:rowOff>
    </xdr:to>
    <xdr:sp macro="" textlink="">
      <xdr:nvSpPr>
        <xdr:cNvPr id="508" name="フローチャート : 判断 507"/>
        <xdr:cNvSpPr/>
      </xdr:nvSpPr>
      <xdr:spPr>
        <a:xfrm>
          <a:off x="15430500" y="662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54289</xdr:rowOff>
    </xdr:from>
    <xdr:ext cx="469744" cy="259045"/>
    <xdr:sp macro="" textlink="">
      <xdr:nvSpPr>
        <xdr:cNvPr id="509" name="テキスト ボックス 508"/>
        <xdr:cNvSpPr txBox="1"/>
      </xdr:nvSpPr>
      <xdr:spPr>
        <a:xfrm>
          <a:off x="15246427" y="63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97637</xdr:rowOff>
    </xdr:from>
    <xdr:to>
      <xdr:col>21</xdr:col>
      <xdr:colOff>161925</xdr:colOff>
      <xdr:row>39</xdr:row>
      <xdr:rowOff>98323</xdr:rowOff>
    </xdr:to>
    <xdr:cxnSp macro="">
      <xdr:nvCxnSpPr>
        <xdr:cNvPr id="510" name="直線コネクタ 509"/>
        <xdr:cNvCxnSpPr/>
      </xdr:nvCxnSpPr>
      <xdr:spPr>
        <a:xfrm>
          <a:off x="13703300" y="678418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158525</xdr:rowOff>
    </xdr:from>
    <xdr:to>
      <xdr:col>21</xdr:col>
      <xdr:colOff>212725</xdr:colOff>
      <xdr:row>39</xdr:row>
      <xdr:rowOff>88675</xdr:rowOff>
    </xdr:to>
    <xdr:sp macro="" textlink="">
      <xdr:nvSpPr>
        <xdr:cNvPr id="511" name="フローチャート : 判断 510"/>
        <xdr:cNvSpPr/>
      </xdr:nvSpPr>
      <xdr:spPr>
        <a:xfrm>
          <a:off x="14541500" y="667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105202</xdr:rowOff>
    </xdr:from>
    <xdr:ext cx="469744" cy="259045"/>
    <xdr:sp macro="" textlink="">
      <xdr:nvSpPr>
        <xdr:cNvPr id="512" name="テキスト ボックス 511"/>
        <xdr:cNvSpPr txBox="1"/>
      </xdr:nvSpPr>
      <xdr:spPr>
        <a:xfrm>
          <a:off x="14357427" y="644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93817</xdr:rowOff>
    </xdr:from>
    <xdr:to>
      <xdr:col>19</xdr:col>
      <xdr:colOff>644525</xdr:colOff>
      <xdr:row>39</xdr:row>
      <xdr:rowOff>97637</xdr:rowOff>
    </xdr:to>
    <xdr:cxnSp macro="">
      <xdr:nvCxnSpPr>
        <xdr:cNvPr id="513" name="直線コネクタ 512"/>
        <xdr:cNvCxnSpPr/>
      </xdr:nvCxnSpPr>
      <xdr:spPr>
        <a:xfrm>
          <a:off x="12814300" y="6780367"/>
          <a:ext cx="889000" cy="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115483</xdr:rowOff>
    </xdr:from>
    <xdr:to>
      <xdr:col>20</xdr:col>
      <xdr:colOff>9525</xdr:colOff>
      <xdr:row>39</xdr:row>
      <xdr:rowOff>45633</xdr:rowOff>
    </xdr:to>
    <xdr:sp macro="" textlink="">
      <xdr:nvSpPr>
        <xdr:cNvPr id="514" name="フローチャート : 判断 513"/>
        <xdr:cNvSpPr/>
      </xdr:nvSpPr>
      <xdr:spPr>
        <a:xfrm>
          <a:off x="13652500" y="663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62160</xdr:rowOff>
    </xdr:from>
    <xdr:ext cx="469744" cy="259045"/>
    <xdr:sp macro="" textlink="">
      <xdr:nvSpPr>
        <xdr:cNvPr id="515" name="テキスト ボックス 514"/>
        <xdr:cNvSpPr txBox="1"/>
      </xdr:nvSpPr>
      <xdr:spPr>
        <a:xfrm>
          <a:off x="13468427" y="640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116234</xdr:rowOff>
    </xdr:from>
    <xdr:to>
      <xdr:col>18</xdr:col>
      <xdr:colOff>492125</xdr:colOff>
      <xdr:row>39</xdr:row>
      <xdr:rowOff>46384</xdr:rowOff>
    </xdr:to>
    <xdr:sp macro="" textlink="">
      <xdr:nvSpPr>
        <xdr:cNvPr id="516" name="フローチャート : 判断 515"/>
        <xdr:cNvSpPr/>
      </xdr:nvSpPr>
      <xdr:spPr>
        <a:xfrm>
          <a:off x="12763500" y="663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62911</xdr:rowOff>
    </xdr:from>
    <xdr:ext cx="469744" cy="259045"/>
    <xdr:sp macro="" textlink="">
      <xdr:nvSpPr>
        <xdr:cNvPr id="517" name="テキスト ボックス 516"/>
        <xdr:cNvSpPr txBox="1"/>
      </xdr:nvSpPr>
      <xdr:spPr>
        <a:xfrm>
          <a:off x="12579427" y="640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3" name="円/楕円 52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4"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5" name="円/楕円 52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6" name="テキスト ボックス 525"/>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47523</xdr:rowOff>
    </xdr:from>
    <xdr:to>
      <xdr:col>21</xdr:col>
      <xdr:colOff>212725</xdr:colOff>
      <xdr:row>39</xdr:row>
      <xdr:rowOff>149123</xdr:rowOff>
    </xdr:to>
    <xdr:sp macro="" textlink="">
      <xdr:nvSpPr>
        <xdr:cNvPr id="527" name="円/楕円 526"/>
        <xdr:cNvSpPr/>
      </xdr:nvSpPr>
      <xdr:spPr>
        <a:xfrm>
          <a:off x="14541500" y="67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140250</xdr:rowOff>
    </xdr:from>
    <xdr:ext cx="313932" cy="259045"/>
    <xdr:sp macro="" textlink="">
      <xdr:nvSpPr>
        <xdr:cNvPr id="528" name="テキスト ボックス 527"/>
        <xdr:cNvSpPr txBox="1"/>
      </xdr:nvSpPr>
      <xdr:spPr>
        <a:xfrm>
          <a:off x="14435333" y="6826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46837</xdr:rowOff>
    </xdr:from>
    <xdr:to>
      <xdr:col>20</xdr:col>
      <xdr:colOff>9525</xdr:colOff>
      <xdr:row>39</xdr:row>
      <xdr:rowOff>148437</xdr:rowOff>
    </xdr:to>
    <xdr:sp macro="" textlink="">
      <xdr:nvSpPr>
        <xdr:cNvPr id="529" name="円/楕円 528"/>
        <xdr:cNvSpPr/>
      </xdr:nvSpPr>
      <xdr:spPr>
        <a:xfrm>
          <a:off x="13652500" y="673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139564</xdr:rowOff>
    </xdr:from>
    <xdr:ext cx="313932" cy="259045"/>
    <xdr:sp macro="" textlink="">
      <xdr:nvSpPr>
        <xdr:cNvPr id="530" name="テキスト ボックス 529"/>
        <xdr:cNvSpPr txBox="1"/>
      </xdr:nvSpPr>
      <xdr:spPr>
        <a:xfrm>
          <a:off x="13546333" y="68261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43017</xdr:rowOff>
    </xdr:from>
    <xdr:to>
      <xdr:col>18</xdr:col>
      <xdr:colOff>492125</xdr:colOff>
      <xdr:row>39</xdr:row>
      <xdr:rowOff>144617</xdr:rowOff>
    </xdr:to>
    <xdr:sp macro="" textlink="">
      <xdr:nvSpPr>
        <xdr:cNvPr id="531" name="円/楕円 530"/>
        <xdr:cNvSpPr/>
      </xdr:nvSpPr>
      <xdr:spPr>
        <a:xfrm>
          <a:off x="12763500" y="672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135744</xdr:rowOff>
    </xdr:from>
    <xdr:ext cx="378565" cy="259045"/>
    <xdr:sp macro="" textlink="">
      <xdr:nvSpPr>
        <xdr:cNvPr id="532" name="テキスト ボックス 531"/>
        <xdr:cNvSpPr txBox="1"/>
      </xdr:nvSpPr>
      <xdr:spPr>
        <a:xfrm>
          <a:off x="12625017" y="6822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29077</xdr:rowOff>
    </xdr:from>
    <xdr:to>
      <xdr:col>23</xdr:col>
      <xdr:colOff>516889</xdr:colOff>
      <xdr:row>77</xdr:row>
      <xdr:rowOff>110782</xdr:rowOff>
    </xdr:to>
    <xdr:cxnSp macro="">
      <xdr:nvCxnSpPr>
        <xdr:cNvPr id="605" name="直線コネクタ 604"/>
        <xdr:cNvCxnSpPr/>
      </xdr:nvCxnSpPr>
      <xdr:spPr>
        <a:xfrm flipV="1">
          <a:off x="16317595" y="12202027"/>
          <a:ext cx="1269" cy="11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114609</xdr:rowOff>
    </xdr:from>
    <xdr:ext cx="534377" cy="259045"/>
    <xdr:sp macro="" textlink="">
      <xdr:nvSpPr>
        <xdr:cNvPr id="606" name="公債費最小値テキスト"/>
        <xdr:cNvSpPr txBox="1"/>
      </xdr:nvSpPr>
      <xdr:spPr>
        <a:xfrm>
          <a:off x="16370300"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77</xdr:row>
      <xdr:rowOff>110782</xdr:rowOff>
    </xdr:from>
    <xdr:to>
      <xdr:col>23</xdr:col>
      <xdr:colOff>606425</xdr:colOff>
      <xdr:row>77</xdr:row>
      <xdr:rowOff>110782</xdr:rowOff>
    </xdr:to>
    <xdr:cxnSp macro="">
      <xdr:nvCxnSpPr>
        <xdr:cNvPr id="607" name="直線コネクタ 606"/>
        <xdr:cNvCxnSpPr/>
      </xdr:nvCxnSpPr>
      <xdr:spPr>
        <a:xfrm>
          <a:off x="16230600" y="133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147204</xdr:rowOff>
    </xdr:from>
    <xdr:ext cx="534377" cy="259045"/>
    <xdr:sp macro="" textlink="">
      <xdr:nvSpPr>
        <xdr:cNvPr id="608" name="公債費最大値テキスト"/>
        <xdr:cNvSpPr txBox="1"/>
      </xdr:nvSpPr>
      <xdr:spPr>
        <a:xfrm>
          <a:off x="16370300" y="119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72,807</a:t>
          </a:r>
          <a:endParaRPr kumimoji="1" lang="ja-JP" altLang="en-US" sz="1000" b="1">
            <a:latin typeface="ＭＳ Ｐゴシック"/>
          </a:endParaRPr>
        </a:p>
      </xdr:txBody>
    </xdr:sp>
    <xdr:clientData/>
  </xdr:oneCellAnchor>
  <xdr:twoCellAnchor>
    <xdr:from>
      <xdr:col>23</xdr:col>
      <xdr:colOff>428625</xdr:colOff>
      <xdr:row>71</xdr:row>
      <xdr:rowOff>29077</xdr:rowOff>
    </xdr:from>
    <xdr:to>
      <xdr:col>23</xdr:col>
      <xdr:colOff>606425</xdr:colOff>
      <xdr:row>71</xdr:row>
      <xdr:rowOff>29077</xdr:rowOff>
    </xdr:to>
    <xdr:cxnSp macro="">
      <xdr:nvCxnSpPr>
        <xdr:cNvPr id="609" name="直線コネクタ 608"/>
        <xdr:cNvCxnSpPr/>
      </xdr:nvCxnSpPr>
      <xdr:spPr>
        <a:xfrm>
          <a:off x="16230600" y="1220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74988</xdr:rowOff>
    </xdr:from>
    <xdr:to>
      <xdr:col>23</xdr:col>
      <xdr:colOff>517525</xdr:colOff>
      <xdr:row>77</xdr:row>
      <xdr:rowOff>86627</xdr:rowOff>
    </xdr:to>
    <xdr:cxnSp macro="">
      <xdr:nvCxnSpPr>
        <xdr:cNvPr id="610" name="直線コネクタ 609"/>
        <xdr:cNvCxnSpPr/>
      </xdr:nvCxnSpPr>
      <xdr:spPr>
        <a:xfrm flipV="1">
          <a:off x="15481300" y="13276638"/>
          <a:ext cx="838200" cy="1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17556</xdr:rowOff>
    </xdr:from>
    <xdr:ext cx="534377" cy="259045"/>
    <xdr:sp macro="" textlink="">
      <xdr:nvSpPr>
        <xdr:cNvPr id="611" name="公債費平均値テキスト"/>
        <xdr:cNvSpPr txBox="1"/>
      </xdr:nvSpPr>
      <xdr:spPr>
        <a:xfrm>
          <a:off x="16370300" y="12876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166129</xdr:rowOff>
    </xdr:from>
    <xdr:to>
      <xdr:col>23</xdr:col>
      <xdr:colOff>568325</xdr:colOff>
      <xdr:row>76</xdr:row>
      <xdr:rowOff>96279</xdr:rowOff>
    </xdr:to>
    <xdr:sp macro="" textlink="">
      <xdr:nvSpPr>
        <xdr:cNvPr id="612" name="フローチャート : 判断 611"/>
        <xdr:cNvSpPr/>
      </xdr:nvSpPr>
      <xdr:spPr>
        <a:xfrm>
          <a:off x="162687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32068</xdr:rowOff>
    </xdr:from>
    <xdr:to>
      <xdr:col>22</xdr:col>
      <xdr:colOff>365125</xdr:colOff>
      <xdr:row>77</xdr:row>
      <xdr:rowOff>86627</xdr:rowOff>
    </xdr:to>
    <xdr:cxnSp macro="">
      <xdr:nvCxnSpPr>
        <xdr:cNvPr id="613" name="直線コネクタ 612"/>
        <xdr:cNvCxnSpPr/>
      </xdr:nvCxnSpPr>
      <xdr:spPr>
        <a:xfrm>
          <a:off x="14592300" y="13233718"/>
          <a:ext cx="8890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135534</xdr:rowOff>
    </xdr:from>
    <xdr:to>
      <xdr:col>22</xdr:col>
      <xdr:colOff>415925</xdr:colOff>
      <xdr:row>76</xdr:row>
      <xdr:rowOff>65684</xdr:rowOff>
    </xdr:to>
    <xdr:sp macro="" textlink="">
      <xdr:nvSpPr>
        <xdr:cNvPr id="614" name="フローチャート : 判断 613"/>
        <xdr:cNvSpPr/>
      </xdr:nvSpPr>
      <xdr:spPr>
        <a:xfrm>
          <a:off x="15430500" y="1299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82211</xdr:rowOff>
    </xdr:from>
    <xdr:ext cx="534377" cy="259045"/>
    <xdr:sp macro="" textlink="">
      <xdr:nvSpPr>
        <xdr:cNvPr id="615" name="テキスト ボックス 614"/>
        <xdr:cNvSpPr txBox="1"/>
      </xdr:nvSpPr>
      <xdr:spPr>
        <a:xfrm>
          <a:off x="15214111" y="127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14084</xdr:rowOff>
    </xdr:from>
    <xdr:to>
      <xdr:col>21</xdr:col>
      <xdr:colOff>161925</xdr:colOff>
      <xdr:row>77</xdr:row>
      <xdr:rowOff>32068</xdr:rowOff>
    </xdr:to>
    <xdr:cxnSp macro="">
      <xdr:nvCxnSpPr>
        <xdr:cNvPr id="616" name="直線コネクタ 615"/>
        <xdr:cNvCxnSpPr/>
      </xdr:nvCxnSpPr>
      <xdr:spPr>
        <a:xfrm>
          <a:off x="13703300" y="13215734"/>
          <a:ext cx="889000" cy="1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7" name="フローチャート : 判断 616"/>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11289</xdr:rowOff>
    </xdr:from>
    <xdr:ext cx="534377" cy="259045"/>
    <xdr:sp macro="" textlink="">
      <xdr:nvSpPr>
        <xdr:cNvPr id="618" name="テキスト ボックス 617"/>
        <xdr:cNvSpPr txBox="1"/>
      </xdr:nvSpPr>
      <xdr:spPr>
        <a:xfrm>
          <a:off x="14325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7513</xdr:rowOff>
    </xdr:from>
    <xdr:to>
      <xdr:col>19</xdr:col>
      <xdr:colOff>644525</xdr:colOff>
      <xdr:row>77</xdr:row>
      <xdr:rowOff>14084</xdr:rowOff>
    </xdr:to>
    <xdr:cxnSp macro="">
      <xdr:nvCxnSpPr>
        <xdr:cNvPr id="619" name="直線コネクタ 618"/>
        <xdr:cNvCxnSpPr/>
      </xdr:nvCxnSpPr>
      <xdr:spPr>
        <a:xfrm>
          <a:off x="12814300" y="13209163"/>
          <a:ext cx="889000" cy="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20" name="フローチャート : 判断 619"/>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165898</xdr:rowOff>
    </xdr:from>
    <xdr:ext cx="534377" cy="259045"/>
    <xdr:sp macro="" textlink="">
      <xdr:nvSpPr>
        <xdr:cNvPr id="621" name="テキスト ボックス 620"/>
        <xdr:cNvSpPr txBox="1"/>
      </xdr:nvSpPr>
      <xdr:spPr>
        <a:xfrm>
          <a:off x="13436111" y="126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22" name="フローチャート : 判断 621"/>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157402</xdr:rowOff>
    </xdr:from>
    <xdr:ext cx="534377" cy="259045"/>
    <xdr:sp macro="" textlink="">
      <xdr:nvSpPr>
        <xdr:cNvPr id="623" name="テキスト ボックス 622"/>
        <xdr:cNvSpPr txBox="1"/>
      </xdr:nvSpPr>
      <xdr:spPr>
        <a:xfrm>
          <a:off x="12547111" y="126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24188</xdr:rowOff>
    </xdr:from>
    <xdr:to>
      <xdr:col>23</xdr:col>
      <xdr:colOff>568325</xdr:colOff>
      <xdr:row>77</xdr:row>
      <xdr:rowOff>125788</xdr:rowOff>
    </xdr:to>
    <xdr:sp macro="" textlink="">
      <xdr:nvSpPr>
        <xdr:cNvPr id="629" name="円/楕円 628"/>
        <xdr:cNvSpPr/>
      </xdr:nvSpPr>
      <xdr:spPr>
        <a:xfrm>
          <a:off x="16268700" y="1322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110565</xdr:rowOff>
    </xdr:from>
    <xdr:ext cx="534377" cy="259045"/>
    <xdr:sp macro="" textlink="">
      <xdr:nvSpPr>
        <xdr:cNvPr id="630" name="公債費該当値テキスト"/>
        <xdr:cNvSpPr txBox="1"/>
      </xdr:nvSpPr>
      <xdr:spPr>
        <a:xfrm>
          <a:off x="16370300" y="1314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16,397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35827</xdr:rowOff>
    </xdr:from>
    <xdr:to>
      <xdr:col>22</xdr:col>
      <xdr:colOff>415925</xdr:colOff>
      <xdr:row>77</xdr:row>
      <xdr:rowOff>137427</xdr:rowOff>
    </xdr:to>
    <xdr:sp macro="" textlink="">
      <xdr:nvSpPr>
        <xdr:cNvPr id="631" name="円/楕円 630"/>
        <xdr:cNvSpPr/>
      </xdr:nvSpPr>
      <xdr:spPr>
        <a:xfrm>
          <a:off x="15430500" y="1323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128554</xdr:rowOff>
    </xdr:from>
    <xdr:ext cx="534377" cy="259045"/>
    <xdr:sp macro="" textlink="">
      <xdr:nvSpPr>
        <xdr:cNvPr id="632" name="テキスト ボックス 631"/>
        <xdr:cNvSpPr txBox="1"/>
      </xdr:nvSpPr>
      <xdr:spPr>
        <a:xfrm>
          <a:off x="15214111" y="1333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152718</xdr:rowOff>
    </xdr:from>
    <xdr:to>
      <xdr:col>21</xdr:col>
      <xdr:colOff>212725</xdr:colOff>
      <xdr:row>77</xdr:row>
      <xdr:rowOff>82868</xdr:rowOff>
    </xdr:to>
    <xdr:sp macro="" textlink="">
      <xdr:nvSpPr>
        <xdr:cNvPr id="633" name="円/楕円 632"/>
        <xdr:cNvSpPr/>
      </xdr:nvSpPr>
      <xdr:spPr>
        <a:xfrm>
          <a:off x="14541500" y="1318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73995</xdr:rowOff>
    </xdr:from>
    <xdr:ext cx="534377" cy="259045"/>
    <xdr:sp macro="" textlink="">
      <xdr:nvSpPr>
        <xdr:cNvPr id="634" name="テキスト ボックス 633"/>
        <xdr:cNvSpPr txBox="1"/>
      </xdr:nvSpPr>
      <xdr:spPr>
        <a:xfrm>
          <a:off x="14325111" y="1327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134734</xdr:rowOff>
    </xdr:from>
    <xdr:to>
      <xdr:col>20</xdr:col>
      <xdr:colOff>9525</xdr:colOff>
      <xdr:row>77</xdr:row>
      <xdr:rowOff>64884</xdr:rowOff>
    </xdr:to>
    <xdr:sp macro="" textlink="">
      <xdr:nvSpPr>
        <xdr:cNvPr id="635" name="円/楕円 634"/>
        <xdr:cNvSpPr/>
      </xdr:nvSpPr>
      <xdr:spPr>
        <a:xfrm>
          <a:off x="13652500" y="1316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56011</xdr:rowOff>
    </xdr:from>
    <xdr:ext cx="534377" cy="259045"/>
    <xdr:sp macro="" textlink="">
      <xdr:nvSpPr>
        <xdr:cNvPr id="636" name="テキスト ボックス 635"/>
        <xdr:cNvSpPr txBox="1"/>
      </xdr:nvSpPr>
      <xdr:spPr>
        <a:xfrm>
          <a:off x="13436111" y="1325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128163</xdr:rowOff>
    </xdr:from>
    <xdr:to>
      <xdr:col>18</xdr:col>
      <xdr:colOff>492125</xdr:colOff>
      <xdr:row>77</xdr:row>
      <xdr:rowOff>58313</xdr:rowOff>
    </xdr:to>
    <xdr:sp macro="" textlink="">
      <xdr:nvSpPr>
        <xdr:cNvPr id="637" name="円/楕円 636"/>
        <xdr:cNvSpPr/>
      </xdr:nvSpPr>
      <xdr:spPr>
        <a:xfrm>
          <a:off x="12763500" y="131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49440</xdr:rowOff>
    </xdr:from>
    <xdr:ext cx="534377" cy="259045"/>
    <xdr:sp macro="" textlink="">
      <xdr:nvSpPr>
        <xdr:cNvPr id="638" name="テキスト ボックス 637"/>
        <xdr:cNvSpPr txBox="1"/>
      </xdr:nvSpPr>
      <xdr:spPr>
        <a:xfrm>
          <a:off x="12547111" y="1325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40260</xdr:rowOff>
    </xdr:from>
    <xdr:to>
      <xdr:col>23</xdr:col>
      <xdr:colOff>516889</xdr:colOff>
      <xdr:row>98</xdr:row>
      <xdr:rowOff>135951</xdr:rowOff>
    </xdr:to>
    <xdr:cxnSp macro="">
      <xdr:nvCxnSpPr>
        <xdr:cNvPr id="660" name="直線コネクタ 659"/>
        <xdr:cNvCxnSpPr/>
      </xdr:nvCxnSpPr>
      <xdr:spPr>
        <a:xfrm flipV="1">
          <a:off x="16317595" y="15813660"/>
          <a:ext cx="1269" cy="112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139778</xdr:rowOff>
    </xdr:from>
    <xdr:ext cx="313932" cy="259045"/>
    <xdr:sp macro="" textlink="">
      <xdr:nvSpPr>
        <xdr:cNvPr id="661"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428625</xdr:colOff>
      <xdr:row>98</xdr:row>
      <xdr:rowOff>135951</xdr:rowOff>
    </xdr:from>
    <xdr:to>
      <xdr:col>23</xdr:col>
      <xdr:colOff>606425</xdr:colOff>
      <xdr:row>98</xdr:row>
      <xdr:rowOff>135951</xdr:rowOff>
    </xdr:to>
    <xdr:cxnSp macro="">
      <xdr:nvCxnSpPr>
        <xdr:cNvPr id="662" name="直線コネクタ 661"/>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158387</xdr:rowOff>
    </xdr:from>
    <xdr:ext cx="534377" cy="259045"/>
    <xdr:sp macro="" textlink="">
      <xdr:nvSpPr>
        <xdr:cNvPr id="663" name="積立金最大値テキスト"/>
        <xdr:cNvSpPr txBox="1"/>
      </xdr:nvSpPr>
      <xdr:spPr>
        <a:xfrm>
          <a:off x="16370300" y="155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24,675</a:t>
          </a:r>
          <a:endParaRPr kumimoji="1" lang="ja-JP" altLang="en-US" sz="1000" b="1">
            <a:latin typeface="ＭＳ Ｐゴシック"/>
          </a:endParaRPr>
        </a:p>
      </xdr:txBody>
    </xdr:sp>
    <xdr:clientData/>
  </xdr:oneCellAnchor>
  <xdr:twoCellAnchor>
    <xdr:from>
      <xdr:col>23</xdr:col>
      <xdr:colOff>428625</xdr:colOff>
      <xdr:row>92</xdr:row>
      <xdr:rowOff>40260</xdr:rowOff>
    </xdr:from>
    <xdr:to>
      <xdr:col>23</xdr:col>
      <xdr:colOff>606425</xdr:colOff>
      <xdr:row>92</xdr:row>
      <xdr:rowOff>40260</xdr:rowOff>
    </xdr:to>
    <xdr:cxnSp macro="">
      <xdr:nvCxnSpPr>
        <xdr:cNvPr id="664" name="直線コネクタ 663"/>
        <xdr:cNvCxnSpPr/>
      </xdr:nvCxnSpPr>
      <xdr:spPr>
        <a:xfrm>
          <a:off x="16230600" y="1581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65954</xdr:rowOff>
    </xdr:from>
    <xdr:to>
      <xdr:col>23</xdr:col>
      <xdr:colOff>517525</xdr:colOff>
      <xdr:row>98</xdr:row>
      <xdr:rowOff>22977</xdr:rowOff>
    </xdr:to>
    <xdr:cxnSp macro="">
      <xdr:nvCxnSpPr>
        <xdr:cNvPr id="665" name="直線コネクタ 664"/>
        <xdr:cNvCxnSpPr/>
      </xdr:nvCxnSpPr>
      <xdr:spPr>
        <a:xfrm>
          <a:off x="15481300" y="16696604"/>
          <a:ext cx="838200" cy="1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118680</xdr:rowOff>
    </xdr:from>
    <xdr:ext cx="469744" cy="259045"/>
    <xdr:sp macro="" textlink="">
      <xdr:nvSpPr>
        <xdr:cNvPr id="666" name="積立金平均値テキスト"/>
        <xdr:cNvSpPr txBox="1"/>
      </xdr:nvSpPr>
      <xdr:spPr>
        <a:xfrm>
          <a:off x="16370300" y="16406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7,349</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95803</xdr:rowOff>
    </xdr:from>
    <xdr:to>
      <xdr:col>23</xdr:col>
      <xdr:colOff>568325</xdr:colOff>
      <xdr:row>97</xdr:row>
      <xdr:rowOff>25953</xdr:rowOff>
    </xdr:to>
    <xdr:sp macro="" textlink="">
      <xdr:nvSpPr>
        <xdr:cNvPr id="667" name="フローチャート : 判断 666"/>
        <xdr:cNvSpPr/>
      </xdr:nvSpPr>
      <xdr:spPr>
        <a:xfrm>
          <a:off x="162687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65954</xdr:rowOff>
    </xdr:from>
    <xdr:to>
      <xdr:col>22</xdr:col>
      <xdr:colOff>365125</xdr:colOff>
      <xdr:row>98</xdr:row>
      <xdr:rowOff>73085</xdr:rowOff>
    </xdr:to>
    <xdr:cxnSp macro="">
      <xdr:nvCxnSpPr>
        <xdr:cNvPr id="668" name="直線コネクタ 667"/>
        <xdr:cNvCxnSpPr/>
      </xdr:nvCxnSpPr>
      <xdr:spPr>
        <a:xfrm flipV="1">
          <a:off x="14592300" y="16696604"/>
          <a:ext cx="889000" cy="17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80671</xdr:rowOff>
    </xdr:from>
    <xdr:to>
      <xdr:col>22</xdr:col>
      <xdr:colOff>415925</xdr:colOff>
      <xdr:row>97</xdr:row>
      <xdr:rowOff>10821</xdr:rowOff>
    </xdr:to>
    <xdr:sp macro="" textlink="">
      <xdr:nvSpPr>
        <xdr:cNvPr id="669" name="フローチャート : 判断 668"/>
        <xdr:cNvSpPr/>
      </xdr:nvSpPr>
      <xdr:spPr>
        <a:xfrm>
          <a:off x="15430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27348</xdr:rowOff>
    </xdr:from>
    <xdr:ext cx="469744" cy="259045"/>
    <xdr:sp macro="" textlink="">
      <xdr:nvSpPr>
        <xdr:cNvPr id="670" name="テキスト ボックス 669"/>
        <xdr:cNvSpPr txBox="1"/>
      </xdr:nvSpPr>
      <xdr:spPr>
        <a:xfrm>
          <a:off x="15246427" y="163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57770</xdr:rowOff>
    </xdr:from>
    <xdr:to>
      <xdr:col>21</xdr:col>
      <xdr:colOff>161925</xdr:colOff>
      <xdr:row>98</xdr:row>
      <xdr:rowOff>73085</xdr:rowOff>
    </xdr:to>
    <xdr:cxnSp macro="">
      <xdr:nvCxnSpPr>
        <xdr:cNvPr id="671" name="直線コネクタ 670"/>
        <xdr:cNvCxnSpPr/>
      </xdr:nvCxnSpPr>
      <xdr:spPr>
        <a:xfrm>
          <a:off x="13703300" y="16859870"/>
          <a:ext cx="889000" cy="1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29784</xdr:rowOff>
    </xdr:from>
    <xdr:to>
      <xdr:col>21</xdr:col>
      <xdr:colOff>212725</xdr:colOff>
      <xdr:row>96</xdr:row>
      <xdr:rowOff>131384</xdr:rowOff>
    </xdr:to>
    <xdr:sp macro="" textlink="">
      <xdr:nvSpPr>
        <xdr:cNvPr id="672" name="フローチャート : 判断 671"/>
        <xdr:cNvSpPr/>
      </xdr:nvSpPr>
      <xdr:spPr>
        <a:xfrm>
          <a:off x="14541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147911</xdr:rowOff>
    </xdr:from>
    <xdr:ext cx="469744" cy="259045"/>
    <xdr:sp macro="" textlink="">
      <xdr:nvSpPr>
        <xdr:cNvPr id="673" name="テキスト ボックス 672"/>
        <xdr:cNvSpPr txBox="1"/>
      </xdr:nvSpPr>
      <xdr:spPr>
        <a:xfrm>
          <a:off x="14357427" y="162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142900</xdr:rowOff>
    </xdr:from>
    <xdr:to>
      <xdr:col>19</xdr:col>
      <xdr:colOff>644525</xdr:colOff>
      <xdr:row>98</xdr:row>
      <xdr:rowOff>57770</xdr:rowOff>
    </xdr:to>
    <xdr:cxnSp macro="">
      <xdr:nvCxnSpPr>
        <xdr:cNvPr id="674" name="直線コネクタ 673"/>
        <xdr:cNvCxnSpPr/>
      </xdr:nvCxnSpPr>
      <xdr:spPr>
        <a:xfrm>
          <a:off x="12814300" y="16773550"/>
          <a:ext cx="889000" cy="8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64029</xdr:rowOff>
    </xdr:from>
    <xdr:to>
      <xdr:col>20</xdr:col>
      <xdr:colOff>9525</xdr:colOff>
      <xdr:row>94</xdr:row>
      <xdr:rowOff>165629</xdr:rowOff>
    </xdr:to>
    <xdr:sp macro="" textlink="">
      <xdr:nvSpPr>
        <xdr:cNvPr id="675" name="フローチャート : 判断 674"/>
        <xdr:cNvSpPr/>
      </xdr:nvSpPr>
      <xdr:spPr>
        <a:xfrm>
          <a:off x="13652500" y="1618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10706</xdr:rowOff>
    </xdr:from>
    <xdr:ext cx="534377" cy="259045"/>
    <xdr:sp macro="" textlink="">
      <xdr:nvSpPr>
        <xdr:cNvPr id="676" name="テキスト ボックス 675"/>
        <xdr:cNvSpPr txBox="1"/>
      </xdr:nvSpPr>
      <xdr:spPr>
        <a:xfrm>
          <a:off x="13436111" y="159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125568</xdr:rowOff>
    </xdr:from>
    <xdr:to>
      <xdr:col>18</xdr:col>
      <xdr:colOff>492125</xdr:colOff>
      <xdr:row>93</xdr:row>
      <xdr:rowOff>55718</xdr:rowOff>
    </xdr:to>
    <xdr:sp macro="" textlink="">
      <xdr:nvSpPr>
        <xdr:cNvPr id="677" name="フローチャート : 判断 676"/>
        <xdr:cNvSpPr/>
      </xdr:nvSpPr>
      <xdr:spPr>
        <a:xfrm>
          <a:off x="12763500" y="1589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72245</xdr:rowOff>
    </xdr:from>
    <xdr:ext cx="534377" cy="259045"/>
    <xdr:sp macro="" textlink="">
      <xdr:nvSpPr>
        <xdr:cNvPr id="678" name="テキスト ボックス 677"/>
        <xdr:cNvSpPr txBox="1"/>
      </xdr:nvSpPr>
      <xdr:spPr>
        <a:xfrm>
          <a:off x="12547111" y="1567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143627</xdr:rowOff>
    </xdr:from>
    <xdr:to>
      <xdr:col>23</xdr:col>
      <xdr:colOff>568325</xdr:colOff>
      <xdr:row>98</xdr:row>
      <xdr:rowOff>73777</xdr:rowOff>
    </xdr:to>
    <xdr:sp macro="" textlink="">
      <xdr:nvSpPr>
        <xdr:cNvPr id="684" name="円/楕円 683"/>
        <xdr:cNvSpPr/>
      </xdr:nvSpPr>
      <xdr:spPr>
        <a:xfrm>
          <a:off x="16268700" y="1677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58554</xdr:rowOff>
    </xdr:from>
    <xdr:ext cx="469744" cy="259045"/>
    <xdr:sp macro="" textlink="">
      <xdr:nvSpPr>
        <xdr:cNvPr id="685" name="積立金該当値テキスト"/>
        <xdr:cNvSpPr txBox="1"/>
      </xdr:nvSpPr>
      <xdr:spPr>
        <a:xfrm>
          <a:off x="16370300" y="1668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15154</xdr:rowOff>
    </xdr:from>
    <xdr:to>
      <xdr:col>22</xdr:col>
      <xdr:colOff>415925</xdr:colOff>
      <xdr:row>97</xdr:row>
      <xdr:rowOff>116754</xdr:rowOff>
    </xdr:to>
    <xdr:sp macro="" textlink="">
      <xdr:nvSpPr>
        <xdr:cNvPr id="686" name="円/楕円 685"/>
        <xdr:cNvSpPr/>
      </xdr:nvSpPr>
      <xdr:spPr>
        <a:xfrm>
          <a:off x="15430500" y="1664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107881</xdr:rowOff>
    </xdr:from>
    <xdr:ext cx="469744" cy="259045"/>
    <xdr:sp macro="" textlink="">
      <xdr:nvSpPr>
        <xdr:cNvPr id="687" name="テキスト ボックス 686"/>
        <xdr:cNvSpPr txBox="1"/>
      </xdr:nvSpPr>
      <xdr:spPr>
        <a:xfrm>
          <a:off x="15246427" y="1673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22285</xdr:rowOff>
    </xdr:from>
    <xdr:to>
      <xdr:col>21</xdr:col>
      <xdr:colOff>212725</xdr:colOff>
      <xdr:row>98</xdr:row>
      <xdr:rowOff>123885</xdr:rowOff>
    </xdr:to>
    <xdr:sp macro="" textlink="">
      <xdr:nvSpPr>
        <xdr:cNvPr id="688" name="円/楕円 687"/>
        <xdr:cNvSpPr/>
      </xdr:nvSpPr>
      <xdr:spPr>
        <a:xfrm>
          <a:off x="14541500" y="1682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115012</xdr:rowOff>
    </xdr:from>
    <xdr:ext cx="469744" cy="259045"/>
    <xdr:sp macro="" textlink="">
      <xdr:nvSpPr>
        <xdr:cNvPr id="689" name="テキスト ボックス 688"/>
        <xdr:cNvSpPr txBox="1"/>
      </xdr:nvSpPr>
      <xdr:spPr>
        <a:xfrm>
          <a:off x="14357427" y="1691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6970</xdr:rowOff>
    </xdr:from>
    <xdr:to>
      <xdr:col>20</xdr:col>
      <xdr:colOff>9525</xdr:colOff>
      <xdr:row>98</xdr:row>
      <xdr:rowOff>108570</xdr:rowOff>
    </xdr:to>
    <xdr:sp macro="" textlink="">
      <xdr:nvSpPr>
        <xdr:cNvPr id="690" name="円/楕円 689"/>
        <xdr:cNvSpPr/>
      </xdr:nvSpPr>
      <xdr:spPr>
        <a:xfrm>
          <a:off x="13652500" y="1680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99697</xdr:rowOff>
    </xdr:from>
    <xdr:ext cx="469744" cy="259045"/>
    <xdr:sp macro="" textlink="">
      <xdr:nvSpPr>
        <xdr:cNvPr id="691" name="テキスト ボックス 690"/>
        <xdr:cNvSpPr txBox="1"/>
      </xdr:nvSpPr>
      <xdr:spPr>
        <a:xfrm>
          <a:off x="13468427" y="1690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92100</xdr:rowOff>
    </xdr:from>
    <xdr:to>
      <xdr:col>18</xdr:col>
      <xdr:colOff>492125</xdr:colOff>
      <xdr:row>98</xdr:row>
      <xdr:rowOff>22250</xdr:rowOff>
    </xdr:to>
    <xdr:sp macro="" textlink="">
      <xdr:nvSpPr>
        <xdr:cNvPr id="692" name="円/楕円 691"/>
        <xdr:cNvSpPr/>
      </xdr:nvSpPr>
      <xdr:spPr>
        <a:xfrm>
          <a:off x="12763500" y="1672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13377</xdr:rowOff>
    </xdr:from>
    <xdr:ext cx="469744" cy="259045"/>
    <xdr:sp macro="" textlink="">
      <xdr:nvSpPr>
        <xdr:cNvPr id="693" name="テキスト ボックス 692"/>
        <xdr:cNvSpPr txBox="1"/>
      </xdr:nvSpPr>
      <xdr:spPr>
        <a:xfrm>
          <a:off x="12579427" y="1681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7" name="テキスト ボックス 70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9" name="テキスト ボックス 70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1" name="テキスト ボックス 71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3" name="テキスト ボックス 71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64719</xdr:rowOff>
    </xdr:from>
    <xdr:to>
      <xdr:col>32</xdr:col>
      <xdr:colOff>186689</xdr:colOff>
      <xdr:row>38</xdr:row>
      <xdr:rowOff>139700</xdr:rowOff>
    </xdr:to>
    <xdr:cxnSp macro="">
      <xdr:nvCxnSpPr>
        <xdr:cNvPr id="715" name="直線コネクタ 714"/>
        <xdr:cNvCxnSpPr/>
      </xdr:nvCxnSpPr>
      <xdr:spPr>
        <a:xfrm flipV="1">
          <a:off x="22159595" y="5208219"/>
          <a:ext cx="1269" cy="144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11396</xdr:rowOff>
    </xdr:from>
    <xdr:ext cx="469744" cy="259045"/>
    <xdr:sp macro="" textlink="">
      <xdr:nvSpPr>
        <xdr:cNvPr id="718" name="投資及び出資金最大値テキスト"/>
        <xdr:cNvSpPr txBox="1"/>
      </xdr:nvSpPr>
      <xdr:spPr>
        <a:xfrm>
          <a:off x="22212300" y="498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3,164</a:t>
          </a:r>
          <a:endParaRPr kumimoji="1" lang="ja-JP" altLang="en-US" sz="1000" b="1">
            <a:latin typeface="ＭＳ Ｐゴシック"/>
          </a:endParaRPr>
        </a:p>
      </xdr:txBody>
    </xdr:sp>
    <xdr:clientData/>
  </xdr:oneCellAnchor>
  <xdr:twoCellAnchor>
    <xdr:from>
      <xdr:col>32</xdr:col>
      <xdr:colOff>98425</xdr:colOff>
      <xdr:row>30</xdr:row>
      <xdr:rowOff>64719</xdr:rowOff>
    </xdr:from>
    <xdr:to>
      <xdr:col>32</xdr:col>
      <xdr:colOff>276225</xdr:colOff>
      <xdr:row>30</xdr:row>
      <xdr:rowOff>64719</xdr:rowOff>
    </xdr:to>
    <xdr:cxnSp macro="">
      <xdr:nvCxnSpPr>
        <xdr:cNvPr id="719" name="直線コネクタ 718"/>
        <xdr:cNvCxnSpPr/>
      </xdr:nvCxnSpPr>
      <xdr:spPr>
        <a:xfrm>
          <a:off x="22072600" y="5208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43654</xdr:rowOff>
    </xdr:from>
    <xdr:ext cx="378565" cy="259045"/>
    <xdr:sp macro="" textlink="">
      <xdr:nvSpPr>
        <xdr:cNvPr id="721" name="投資及び出資金平均値テキスト"/>
        <xdr:cNvSpPr txBox="1"/>
      </xdr:nvSpPr>
      <xdr:spPr>
        <a:xfrm>
          <a:off x="22212300" y="62158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20777</xdr:rowOff>
    </xdr:from>
    <xdr:to>
      <xdr:col>32</xdr:col>
      <xdr:colOff>238125</xdr:colOff>
      <xdr:row>37</xdr:row>
      <xdr:rowOff>122377</xdr:rowOff>
    </xdr:to>
    <xdr:sp macro="" textlink="">
      <xdr:nvSpPr>
        <xdr:cNvPr id="722" name="フローチャート : 判断 721"/>
        <xdr:cNvSpPr/>
      </xdr:nvSpPr>
      <xdr:spPr>
        <a:xfrm>
          <a:off x="221107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138735</xdr:rowOff>
    </xdr:from>
    <xdr:to>
      <xdr:col>31</xdr:col>
      <xdr:colOff>85725</xdr:colOff>
      <xdr:row>37</xdr:row>
      <xdr:rowOff>68885</xdr:rowOff>
    </xdr:to>
    <xdr:sp macro="" textlink="">
      <xdr:nvSpPr>
        <xdr:cNvPr id="724" name="フローチャート : 判断 723"/>
        <xdr:cNvSpPr/>
      </xdr:nvSpPr>
      <xdr:spPr>
        <a:xfrm>
          <a:off x="2127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85412</xdr:rowOff>
    </xdr:from>
    <xdr:ext cx="378565" cy="259045"/>
    <xdr:sp macro="" textlink="">
      <xdr:nvSpPr>
        <xdr:cNvPr id="725" name="テキスト ボックス 724"/>
        <xdr:cNvSpPr txBox="1"/>
      </xdr:nvSpPr>
      <xdr:spPr>
        <a:xfrm>
          <a:off x="21134017" y="6086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6604</xdr:rowOff>
    </xdr:from>
    <xdr:to>
      <xdr:col>29</xdr:col>
      <xdr:colOff>568325</xdr:colOff>
      <xdr:row>37</xdr:row>
      <xdr:rowOff>108204</xdr:rowOff>
    </xdr:to>
    <xdr:sp macro="" textlink="">
      <xdr:nvSpPr>
        <xdr:cNvPr id="727" name="フローチャート : 判断 726"/>
        <xdr:cNvSpPr/>
      </xdr:nvSpPr>
      <xdr:spPr>
        <a:xfrm>
          <a:off x="20383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124731</xdr:rowOff>
    </xdr:from>
    <xdr:ext cx="378565" cy="259045"/>
    <xdr:sp macro="" textlink="">
      <xdr:nvSpPr>
        <xdr:cNvPr id="728" name="テキスト ボックス 727"/>
        <xdr:cNvSpPr txBox="1"/>
      </xdr:nvSpPr>
      <xdr:spPr>
        <a:xfrm>
          <a:off x="20245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xdr:rowOff>
    </xdr:from>
    <xdr:to>
      <xdr:col>28</xdr:col>
      <xdr:colOff>365125</xdr:colOff>
      <xdr:row>37</xdr:row>
      <xdr:rowOff>111404</xdr:rowOff>
    </xdr:to>
    <xdr:sp macro="" textlink="">
      <xdr:nvSpPr>
        <xdr:cNvPr id="730" name="フローチャート : 判断 729"/>
        <xdr:cNvSpPr/>
      </xdr:nvSpPr>
      <xdr:spPr>
        <a:xfrm>
          <a:off x="19494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127931</xdr:rowOff>
    </xdr:from>
    <xdr:ext cx="378565" cy="259045"/>
    <xdr:sp macro="" textlink="">
      <xdr:nvSpPr>
        <xdr:cNvPr id="731" name="テキスト ボックス 730"/>
        <xdr:cNvSpPr txBox="1"/>
      </xdr:nvSpPr>
      <xdr:spPr>
        <a:xfrm>
          <a:off x="19356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7061</xdr:rowOff>
    </xdr:from>
    <xdr:to>
      <xdr:col>27</xdr:col>
      <xdr:colOff>161925</xdr:colOff>
      <xdr:row>37</xdr:row>
      <xdr:rowOff>108661</xdr:rowOff>
    </xdr:to>
    <xdr:sp macro="" textlink="">
      <xdr:nvSpPr>
        <xdr:cNvPr id="732" name="フローチャート : 判断 731"/>
        <xdr:cNvSpPr/>
      </xdr:nvSpPr>
      <xdr:spPr>
        <a:xfrm>
          <a:off x="18605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125188</xdr:rowOff>
    </xdr:from>
    <xdr:ext cx="378565" cy="259045"/>
    <xdr:sp macro="" textlink="">
      <xdr:nvSpPr>
        <xdr:cNvPr id="733" name="テキスト ボックス 732"/>
        <xdr:cNvSpPr txBox="1"/>
      </xdr:nvSpPr>
      <xdr:spPr>
        <a:xfrm>
          <a:off x="18467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9" name="円/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1" name="円/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2" name="テキスト ボックス 74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3" name="円/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4" name="テキスト ボックス 74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5" name="円/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6" name="テキスト ボックス 74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7" name="円/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8" name="テキスト ボックス 74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9" name="直線コネクタ 75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0" name="テキスト ボックス 75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1" name="直線コネクタ 76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2" name="テキスト ボックス 76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3" name="直線コネクタ 76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4" name="テキスト ボックス 76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5" name="直線コネクタ 76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6" name="テキスト ボックス 76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2540</xdr:rowOff>
    </xdr:from>
    <xdr:to>
      <xdr:col>32</xdr:col>
      <xdr:colOff>186689</xdr:colOff>
      <xdr:row>58</xdr:row>
      <xdr:rowOff>139700</xdr:rowOff>
    </xdr:to>
    <xdr:cxnSp macro="">
      <xdr:nvCxnSpPr>
        <xdr:cNvPr id="770" name="直線コネクタ 769"/>
        <xdr:cNvCxnSpPr/>
      </xdr:nvCxnSpPr>
      <xdr:spPr>
        <a:xfrm flipV="1">
          <a:off x="22159595" y="8575040"/>
          <a:ext cx="1269"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2" name="直線コネクタ 77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120667</xdr:rowOff>
    </xdr:from>
    <xdr:ext cx="534377" cy="259045"/>
    <xdr:sp macro="" textlink="">
      <xdr:nvSpPr>
        <xdr:cNvPr id="773" name="貸付金最大値テキスト"/>
        <xdr:cNvSpPr txBox="1"/>
      </xdr:nvSpPr>
      <xdr:spPr>
        <a:xfrm>
          <a:off x="22212300" y="83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33,000</a:t>
          </a:r>
          <a:endParaRPr kumimoji="1" lang="ja-JP" altLang="en-US" sz="1000" b="1">
            <a:latin typeface="ＭＳ Ｐゴシック"/>
          </a:endParaRPr>
        </a:p>
      </xdr:txBody>
    </xdr:sp>
    <xdr:clientData/>
  </xdr:oneCellAnchor>
  <xdr:twoCellAnchor>
    <xdr:from>
      <xdr:col>32</xdr:col>
      <xdr:colOff>98425</xdr:colOff>
      <xdr:row>50</xdr:row>
      <xdr:rowOff>2540</xdr:rowOff>
    </xdr:from>
    <xdr:to>
      <xdr:col>32</xdr:col>
      <xdr:colOff>276225</xdr:colOff>
      <xdr:row>50</xdr:row>
      <xdr:rowOff>2540</xdr:rowOff>
    </xdr:to>
    <xdr:cxnSp macro="">
      <xdr:nvCxnSpPr>
        <xdr:cNvPr id="774" name="直線コネクタ 773"/>
        <xdr:cNvCxnSpPr/>
      </xdr:nvCxnSpPr>
      <xdr:spPr>
        <a:xfrm>
          <a:off x="22072600" y="857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45882</xdr:rowOff>
    </xdr:from>
    <xdr:to>
      <xdr:col>32</xdr:col>
      <xdr:colOff>187325</xdr:colOff>
      <xdr:row>58</xdr:row>
      <xdr:rowOff>47209</xdr:rowOff>
    </xdr:to>
    <xdr:cxnSp macro="">
      <xdr:nvCxnSpPr>
        <xdr:cNvPr id="775" name="直線コネクタ 774"/>
        <xdr:cNvCxnSpPr/>
      </xdr:nvCxnSpPr>
      <xdr:spPr>
        <a:xfrm>
          <a:off x="21323300" y="9989982"/>
          <a:ext cx="8382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131939</xdr:rowOff>
    </xdr:from>
    <xdr:ext cx="469744" cy="259045"/>
    <xdr:sp macro="" textlink="">
      <xdr:nvSpPr>
        <xdr:cNvPr id="776" name="貸付金平均値テキスト"/>
        <xdr:cNvSpPr txBox="1"/>
      </xdr:nvSpPr>
      <xdr:spPr>
        <a:xfrm>
          <a:off x="22212300" y="9733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109062</xdr:rowOff>
    </xdr:from>
    <xdr:to>
      <xdr:col>32</xdr:col>
      <xdr:colOff>238125</xdr:colOff>
      <xdr:row>58</xdr:row>
      <xdr:rowOff>39212</xdr:rowOff>
    </xdr:to>
    <xdr:sp macro="" textlink="">
      <xdr:nvSpPr>
        <xdr:cNvPr id="777" name="フローチャート : 判断 776"/>
        <xdr:cNvSpPr/>
      </xdr:nvSpPr>
      <xdr:spPr>
        <a:xfrm>
          <a:off x="221107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45471</xdr:rowOff>
    </xdr:from>
    <xdr:to>
      <xdr:col>31</xdr:col>
      <xdr:colOff>34925</xdr:colOff>
      <xdr:row>58</xdr:row>
      <xdr:rowOff>45882</xdr:rowOff>
    </xdr:to>
    <xdr:cxnSp macro="">
      <xdr:nvCxnSpPr>
        <xdr:cNvPr id="778" name="直線コネクタ 777"/>
        <xdr:cNvCxnSpPr/>
      </xdr:nvCxnSpPr>
      <xdr:spPr>
        <a:xfrm>
          <a:off x="20434300" y="9989571"/>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64485</xdr:rowOff>
    </xdr:from>
    <xdr:to>
      <xdr:col>31</xdr:col>
      <xdr:colOff>85725</xdr:colOff>
      <xdr:row>57</xdr:row>
      <xdr:rowOff>166085</xdr:rowOff>
    </xdr:to>
    <xdr:sp macro="" textlink="">
      <xdr:nvSpPr>
        <xdr:cNvPr id="779" name="フローチャート : 判断 778"/>
        <xdr:cNvSpPr/>
      </xdr:nvSpPr>
      <xdr:spPr>
        <a:xfrm>
          <a:off x="21272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11162</xdr:rowOff>
    </xdr:from>
    <xdr:ext cx="469744" cy="259045"/>
    <xdr:sp macro="" textlink="">
      <xdr:nvSpPr>
        <xdr:cNvPr id="780" name="テキスト ボックス 779"/>
        <xdr:cNvSpPr txBox="1"/>
      </xdr:nvSpPr>
      <xdr:spPr>
        <a:xfrm>
          <a:off x="21088427"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43871</xdr:rowOff>
    </xdr:from>
    <xdr:to>
      <xdr:col>29</xdr:col>
      <xdr:colOff>517525</xdr:colOff>
      <xdr:row>58</xdr:row>
      <xdr:rowOff>45471</xdr:rowOff>
    </xdr:to>
    <xdr:cxnSp macro="">
      <xdr:nvCxnSpPr>
        <xdr:cNvPr id="781" name="直線コネクタ 780"/>
        <xdr:cNvCxnSpPr/>
      </xdr:nvCxnSpPr>
      <xdr:spPr>
        <a:xfrm>
          <a:off x="19545300" y="9987971"/>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136449</xdr:rowOff>
    </xdr:from>
    <xdr:to>
      <xdr:col>29</xdr:col>
      <xdr:colOff>568325</xdr:colOff>
      <xdr:row>57</xdr:row>
      <xdr:rowOff>66599</xdr:rowOff>
    </xdr:to>
    <xdr:sp macro="" textlink="">
      <xdr:nvSpPr>
        <xdr:cNvPr id="782" name="フローチャート : 判断 781"/>
        <xdr:cNvSpPr/>
      </xdr:nvSpPr>
      <xdr:spPr>
        <a:xfrm>
          <a:off x="20383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83126</xdr:rowOff>
    </xdr:from>
    <xdr:ext cx="469744" cy="259045"/>
    <xdr:sp macro="" textlink="">
      <xdr:nvSpPr>
        <xdr:cNvPr id="783" name="テキスト ボックス 782"/>
        <xdr:cNvSpPr txBox="1"/>
      </xdr:nvSpPr>
      <xdr:spPr>
        <a:xfrm>
          <a:off x="20199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42728</xdr:rowOff>
    </xdr:from>
    <xdr:to>
      <xdr:col>28</xdr:col>
      <xdr:colOff>314325</xdr:colOff>
      <xdr:row>58</xdr:row>
      <xdr:rowOff>43871</xdr:rowOff>
    </xdr:to>
    <xdr:cxnSp macro="">
      <xdr:nvCxnSpPr>
        <xdr:cNvPr id="784" name="直線コネクタ 783"/>
        <xdr:cNvCxnSpPr/>
      </xdr:nvCxnSpPr>
      <xdr:spPr>
        <a:xfrm>
          <a:off x="18656300" y="998682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160224</xdr:rowOff>
    </xdr:from>
    <xdr:to>
      <xdr:col>28</xdr:col>
      <xdr:colOff>365125</xdr:colOff>
      <xdr:row>57</xdr:row>
      <xdr:rowOff>90374</xdr:rowOff>
    </xdr:to>
    <xdr:sp macro="" textlink="">
      <xdr:nvSpPr>
        <xdr:cNvPr id="785" name="フローチャート : 判断 784"/>
        <xdr:cNvSpPr/>
      </xdr:nvSpPr>
      <xdr:spPr>
        <a:xfrm>
          <a:off x="19494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106901</xdr:rowOff>
    </xdr:from>
    <xdr:ext cx="469744" cy="259045"/>
    <xdr:sp macro="" textlink="">
      <xdr:nvSpPr>
        <xdr:cNvPr id="786" name="テキスト ボックス 785"/>
        <xdr:cNvSpPr txBox="1"/>
      </xdr:nvSpPr>
      <xdr:spPr>
        <a:xfrm>
          <a:off x="19310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146553</xdr:rowOff>
    </xdr:from>
    <xdr:to>
      <xdr:col>27</xdr:col>
      <xdr:colOff>161925</xdr:colOff>
      <xdr:row>57</xdr:row>
      <xdr:rowOff>76703</xdr:rowOff>
    </xdr:to>
    <xdr:sp macro="" textlink="">
      <xdr:nvSpPr>
        <xdr:cNvPr id="787" name="フローチャート : 判断 786"/>
        <xdr:cNvSpPr/>
      </xdr:nvSpPr>
      <xdr:spPr>
        <a:xfrm>
          <a:off x="18605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93230</xdr:rowOff>
    </xdr:from>
    <xdr:ext cx="469744" cy="259045"/>
    <xdr:sp macro="" textlink="">
      <xdr:nvSpPr>
        <xdr:cNvPr id="788" name="テキスト ボックス 787"/>
        <xdr:cNvSpPr txBox="1"/>
      </xdr:nvSpPr>
      <xdr:spPr>
        <a:xfrm>
          <a:off x="18421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167859</xdr:rowOff>
    </xdr:from>
    <xdr:to>
      <xdr:col>32</xdr:col>
      <xdr:colOff>238125</xdr:colOff>
      <xdr:row>58</xdr:row>
      <xdr:rowOff>98009</xdr:rowOff>
    </xdr:to>
    <xdr:sp macro="" textlink="">
      <xdr:nvSpPr>
        <xdr:cNvPr id="794" name="円/楕円 793"/>
        <xdr:cNvSpPr/>
      </xdr:nvSpPr>
      <xdr:spPr>
        <a:xfrm>
          <a:off x="22110700" y="994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87490</xdr:rowOff>
    </xdr:from>
    <xdr:ext cx="469744" cy="259045"/>
    <xdr:sp macro="" textlink="">
      <xdr:nvSpPr>
        <xdr:cNvPr id="795" name="貸付金該当値テキスト"/>
        <xdr:cNvSpPr txBox="1"/>
      </xdr:nvSpPr>
      <xdr:spPr>
        <a:xfrm>
          <a:off x="22212300" y="986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166532</xdr:rowOff>
    </xdr:from>
    <xdr:to>
      <xdr:col>31</xdr:col>
      <xdr:colOff>85725</xdr:colOff>
      <xdr:row>58</xdr:row>
      <xdr:rowOff>96682</xdr:rowOff>
    </xdr:to>
    <xdr:sp macro="" textlink="">
      <xdr:nvSpPr>
        <xdr:cNvPr id="796" name="円/楕円 795"/>
        <xdr:cNvSpPr/>
      </xdr:nvSpPr>
      <xdr:spPr>
        <a:xfrm>
          <a:off x="21272500" y="993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87809</xdr:rowOff>
    </xdr:from>
    <xdr:ext cx="469744" cy="259045"/>
    <xdr:sp macro="" textlink="">
      <xdr:nvSpPr>
        <xdr:cNvPr id="797" name="テキスト ボックス 796"/>
        <xdr:cNvSpPr txBox="1"/>
      </xdr:nvSpPr>
      <xdr:spPr>
        <a:xfrm>
          <a:off x="21088427" y="1003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166121</xdr:rowOff>
    </xdr:from>
    <xdr:to>
      <xdr:col>29</xdr:col>
      <xdr:colOff>568325</xdr:colOff>
      <xdr:row>58</xdr:row>
      <xdr:rowOff>96271</xdr:rowOff>
    </xdr:to>
    <xdr:sp macro="" textlink="">
      <xdr:nvSpPr>
        <xdr:cNvPr id="798" name="円/楕円 797"/>
        <xdr:cNvSpPr/>
      </xdr:nvSpPr>
      <xdr:spPr>
        <a:xfrm>
          <a:off x="20383500" y="993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87398</xdr:rowOff>
    </xdr:from>
    <xdr:ext cx="469744" cy="259045"/>
    <xdr:sp macro="" textlink="">
      <xdr:nvSpPr>
        <xdr:cNvPr id="799" name="テキスト ボックス 798"/>
        <xdr:cNvSpPr txBox="1"/>
      </xdr:nvSpPr>
      <xdr:spPr>
        <a:xfrm>
          <a:off x="20199427" y="10031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164521</xdr:rowOff>
    </xdr:from>
    <xdr:to>
      <xdr:col>28</xdr:col>
      <xdr:colOff>365125</xdr:colOff>
      <xdr:row>58</xdr:row>
      <xdr:rowOff>94671</xdr:rowOff>
    </xdr:to>
    <xdr:sp macro="" textlink="">
      <xdr:nvSpPr>
        <xdr:cNvPr id="800" name="円/楕円 799"/>
        <xdr:cNvSpPr/>
      </xdr:nvSpPr>
      <xdr:spPr>
        <a:xfrm>
          <a:off x="19494500" y="993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85798</xdr:rowOff>
    </xdr:from>
    <xdr:ext cx="469744" cy="259045"/>
    <xdr:sp macro="" textlink="">
      <xdr:nvSpPr>
        <xdr:cNvPr id="801" name="テキスト ボックス 800"/>
        <xdr:cNvSpPr txBox="1"/>
      </xdr:nvSpPr>
      <xdr:spPr>
        <a:xfrm>
          <a:off x="19310427" y="1002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163378</xdr:rowOff>
    </xdr:from>
    <xdr:to>
      <xdr:col>27</xdr:col>
      <xdr:colOff>161925</xdr:colOff>
      <xdr:row>58</xdr:row>
      <xdr:rowOff>93528</xdr:rowOff>
    </xdr:to>
    <xdr:sp macro="" textlink="">
      <xdr:nvSpPr>
        <xdr:cNvPr id="802" name="円/楕円 801"/>
        <xdr:cNvSpPr/>
      </xdr:nvSpPr>
      <xdr:spPr>
        <a:xfrm>
          <a:off x="18605500" y="993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84655</xdr:rowOff>
    </xdr:from>
    <xdr:ext cx="469744" cy="259045"/>
    <xdr:sp macro="" textlink="">
      <xdr:nvSpPr>
        <xdr:cNvPr id="803" name="テキスト ボックス 802"/>
        <xdr:cNvSpPr txBox="1"/>
      </xdr:nvSpPr>
      <xdr:spPr>
        <a:xfrm>
          <a:off x="18421427" y="1002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4" name="テキスト ボックス 81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8" name="テキスト ボックス 81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0" name="テキスト ボックス 81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2" name="テキスト ボックス 82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123378</xdr:rowOff>
    </xdr:from>
    <xdr:to>
      <xdr:col>32</xdr:col>
      <xdr:colOff>186689</xdr:colOff>
      <xdr:row>78</xdr:row>
      <xdr:rowOff>29149</xdr:rowOff>
    </xdr:to>
    <xdr:cxnSp macro="">
      <xdr:nvCxnSpPr>
        <xdr:cNvPr id="826" name="直線コネクタ 825"/>
        <xdr:cNvCxnSpPr/>
      </xdr:nvCxnSpPr>
      <xdr:spPr>
        <a:xfrm flipV="1">
          <a:off x="22159595" y="12124878"/>
          <a:ext cx="1269" cy="1277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32976</xdr:rowOff>
    </xdr:from>
    <xdr:ext cx="534377" cy="259045"/>
    <xdr:sp macro="" textlink="">
      <xdr:nvSpPr>
        <xdr:cNvPr id="827" name="繰出金最小値テキスト"/>
        <xdr:cNvSpPr txBox="1"/>
      </xdr:nvSpPr>
      <xdr:spPr>
        <a:xfrm>
          <a:off x="22212300" y="134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22,418</a:t>
          </a:r>
          <a:endParaRPr kumimoji="1" lang="ja-JP" altLang="en-US" sz="1000" b="1">
            <a:latin typeface="ＭＳ Ｐゴシック"/>
          </a:endParaRPr>
        </a:p>
      </xdr:txBody>
    </xdr:sp>
    <xdr:clientData/>
  </xdr:oneCellAnchor>
  <xdr:twoCellAnchor>
    <xdr:from>
      <xdr:col>32</xdr:col>
      <xdr:colOff>98425</xdr:colOff>
      <xdr:row>78</xdr:row>
      <xdr:rowOff>29149</xdr:rowOff>
    </xdr:from>
    <xdr:to>
      <xdr:col>32</xdr:col>
      <xdr:colOff>276225</xdr:colOff>
      <xdr:row>78</xdr:row>
      <xdr:rowOff>29149</xdr:rowOff>
    </xdr:to>
    <xdr:cxnSp macro="">
      <xdr:nvCxnSpPr>
        <xdr:cNvPr id="828" name="直線コネクタ 827"/>
        <xdr:cNvCxnSpPr/>
      </xdr:nvCxnSpPr>
      <xdr:spPr>
        <a:xfrm>
          <a:off x="22072600" y="1340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70055</xdr:rowOff>
    </xdr:from>
    <xdr:ext cx="534377" cy="259045"/>
    <xdr:sp macro="" textlink="">
      <xdr:nvSpPr>
        <xdr:cNvPr id="829" name="繰出金最大値テキスト"/>
        <xdr:cNvSpPr txBox="1"/>
      </xdr:nvSpPr>
      <xdr:spPr>
        <a:xfrm>
          <a:off x="22212300" y="119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50,357</a:t>
          </a:r>
          <a:endParaRPr kumimoji="1" lang="ja-JP" altLang="en-US" sz="1000" b="1">
            <a:latin typeface="ＭＳ Ｐゴシック"/>
          </a:endParaRPr>
        </a:p>
      </xdr:txBody>
    </xdr:sp>
    <xdr:clientData/>
  </xdr:oneCellAnchor>
  <xdr:twoCellAnchor>
    <xdr:from>
      <xdr:col>32</xdr:col>
      <xdr:colOff>98425</xdr:colOff>
      <xdr:row>70</xdr:row>
      <xdr:rowOff>123378</xdr:rowOff>
    </xdr:from>
    <xdr:to>
      <xdr:col>32</xdr:col>
      <xdr:colOff>276225</xdr:colOff>
      <xdr:row>70</xdr:row>
      <xdr:rowOff>123378</xdr:rowOff>
    </xdr:to>
    <xdr:cxnSp macro="">
      <xdr:nvCxnSpPr>
        <xdr:cNvPr id="830" name="直線コネクタ 829"/>
        <xdr:cNvCxnSpPr/>
      </xdr:nvCxnSpPr>
      <xdr:spPr>
        <a:xfrm>
          <a:off x="22072600" y="1212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120543</xdr:rowOff>
    </xdr:from>
    <xdr:to>
      <xdr:col>32</xdr:col>
      <xdr:colOff>187325</xdr:colOff>
      <xdr:row>76</xdr:row>
      <xdr:rowOff>164801</xdr:rowOff>
    </xdr:to>
    <xdr:cxnSp macro="">
      <xdr:nvCxnSpPr>
        <xdr:cNvPr id="831" name="直線コネクタ 830"/>
        <xdr:cNvCxnSpPr/>
      </xdr:nvCxnSpPr>
      <xdr:spPr>
        <a:xfrm>
          <a:off x="21323300" y="13150743"/>
          <a:ext cx="838200" cy="4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161612</xdr:rowOff>
    </xdr:from>
    <xdr:ext cx="534377" cy="259045"/>
    <xdr:sp macro="" textlink="">
      <xdr:nvSpPr>
        <xdr:cNvPr id="832" name="繰出金平均値テキスト"/>
        <xdr:cNvSpPr txBox="1"/>
      </xdr:nvSpPr>
      <xdr:spPr>
        <a:xfrm>
          <a:off x="22212300" y="12677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33,910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138735</xdr:rowOff>
    </xdr:from>
    <xdr:to>
      <xdr:col>32</xdr:col>
      <xdr:colOff>238125</xdr:colOff>
      <xdr:row>75</xdr:row>
      <xdr:rowOff>68885</xdr:rowOff>
    </xdr:to>
    <xdr:sp macro="" textlink="">
      <xdr:nvSpPr>
        <xdr:cNvPr id="833" name="フローチャート : 判断 832"/>
        <xdr:cNvSpPr/>
      </xdr:nvSpPr>
      <xdr:spPr>
        <a:xfrm>
          <a:off x="221107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120543</xdr:rowOff>
    </xdr:from>
    <xdr:to>
      <xdr:col>31</xdr:col>
      <xdr:colOff>34925</xdr:colOff>
      <xdr:row>76</xdr:row>
      <xdr:rowOff>163565</xdr:rowOff>
    </xdr:to>
    <xdr:cxnSp macro="">
      <xdr:nvCxnSpPr>
        <xdr:cNvPr id="834" name="直線コネクタ 833"/>
        <xdr:cNvCxnSpPr/>
      </xdr:nvCxnSpPr>
      <xdr:spPr>
        <a:xfrm flipV="1">
          <a:off x="20434300" y="13150743"/>
          <a:ext cx="889000" cy="4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136495</xdr:rowOff>
    </xdr:from>
    <xdr:to>
      <xdr:col>31</xdr:col>
      <xdr:colOff>85725</xdr:colOff>
      <xdr:row>75</xdr:row>
      <xdr:rowOff>66645</xdr:rowOff>
    </xdr:to>
    <xdr:sp macro="" textlink="">
      <xdr:nvSpPr>
        <xdr:cNvPr id="835" name="フローチャート : 判断 834"/>
        <xdr:cNvSpPr/>
      </xdr:nvSpPr>
      <xdr:spPr>
        <a:xfrm>
          <a:off x="21272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83172</xdr:rowOff>
    </xdr:from>
    <xdr:ext cx="534377" cy="259045"/>
    <xdr:sp macro="" textlink="">
      <xdr:nvSpPr>
        <xdr:cNvPr id="836" name="テキスト ボックス 835"/>
        <xdr:cNvSpPr txBox="1"/>
      </xdr:nvSpPr>
      <xdr:spPr>
        <a:xfrm>
          <a:off x="21056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148569</xdr:rowOff>
    </xdr:from>
    <xdr:to>
      <xdr:col>29</xdr:col>
      <xdr:colOff>517525</xdr:colOff>
      <xdr:row>76</xdr:row>
      <xdr:rowOff>163565</xdr:rowOff>
    </xdr:to>
    <xdr:cxnSp macro="">
      <xdr:nvCxnSpPr>
        <xdr:cNvPr id="837" name="直線コネクタ 836"/>
        <xdr:cNvCxnSpPr/>
      </xdr:nvCxnSpPr>
      <xdr:spPr>
        <a:xfrm>
          <a:off x="19545300" y="13178769"/>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56256</xdr:rowOff>
    </xdr:from>
    <xdr:to>
      <xdr:col>29</xdr:col>
      <xdr:colOff>568325</xdr:colOff>
      <xdr:row>74</xdr:row>
      <xdr:rowOff>157856</xdr:rowOff>
    </xdr:to>
    <xdr:sp macro="" textlink="">
      <xdr:nvSpPr>
        <xdr:cNvPr id="838" name="フローチャート : 判断 837"/>
        <xdr:cNvSpPr/>
      </xdr:nvSpPr>
      <xdr:spPr>
        <a:xfrm>
          <a:off x="20383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2933</xdr:rowOff>
    </xdr:from>
    <xdr:ext cx="534377" cy="259045"/>
    <xdr:sp macro="" textlink="">
      <xdr:nvSpPr>
        <xdr:cNvPr id="839" name="テキスト ボックス 838"/>
        <xdr:cNvSpPr txBox="1"/>
      </xdr:nvSpPr>
      <xdr:spPr>
        <a:xfrm>
          <a:off x="20167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148569</xdr:rowOff>
    </xdr:from>
    <xdr:to>
      <xdr:col>28</xdr:col>
      <xdr:colOff>314325</xdr:colOff>
      <xdr:row>77</xdr:row>
      <xdr:rowOff>11319</xdr:rowOff>
    </xdr:to>
    <xdr:cxnSp macro="">
      <xdr:nvCxnSpPr>
        <xdr:cNvPr id="840" name="直線コネクタ 839"/>
        <xdr:cNvCxnSpPr/>
      </xdr:nvCxnSpPr>
      <xdr:spPr>
        <a:xfrm flipV="1">
          <a:off x="18656300" y="13178769"/>
          <a:ext cx="889000" cy="3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99187</xdr:rowOff>
    </xdr:from>
    <xdr:to>
      <xdr:col>28</xdr:col>
      <xdr:colOff>365125</xdr:colOff>
      <xdr:row>75</xdr:row>
      <xdr:rowOff>29337</xdr:rowOff>
    </xdr:to>
    <xdr:sp macro="" textlink="">
      <xdr:nvSpPr>
        <xdr:cNvPr id="841" name="フローチャート : 判断 840"/>
        <xdr:cNvSpPr/>
      </xdr:nvSpPr>
      <xdr:spPr>
        <a:xfrm>
          <a:off x="19494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45864</xdr:rowOff>
    </xdr:from>
    <xdr:ext cx="534377" cy="259045"/>
    <xdr:sp macro="" textlink="">
      <xdr:nvSpPr>
        <xdr:cNvPr id="842" name="テキスト ボックス 841"/>
        <xdr:cNvSpPr txBox="1"/>
      </xdr:nvSpPr>
      <xdr:spPr>
        <a:xfrm>
          <a:off x="19278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124516</xdr:rowOff>
    </xdr:from>
    <xdr:to>
      <xdr:col>27</xdr:col>
      <xdr:colOff>161925</xdr:colOff>
      <xdr:row>75</xdr:row>
      <xdr:rowOff>54666</xdr:rowOff>
    </xdr:to>
    <xdr:sp macro="" textlink="">
      <xdr:nvSpPr>
        <xdr:cNvPr id="843" name="フローチャート : 判断 842"/>
        <xdr:cNvSpPr/>
      </xdr:nvSpPr>
      <xdr:spPr>
        <a:xfrm>
          <a:off x="18605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71193</xdr:rowOff>
    </xdr:from>
    <xdr:ext cx="534377" cy="259045"/>
    <xdr:sp macro="" textlink="">
      <xdr:nvSpPr>
        <xdr:cNvPr id="844" name="テキスト ボックス 843"/>
        <xdr:cNvSpPr txBox="1"/>
      </xdr:nvSpPr>
      <xdr:spPr>
        <a:xfrm>
          <a:off x="18389111" y="125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114001</xdr:rowOff>
    </xdr:from>
    <xdr:to>
      <xdr:col>32</xdr:col>
      <xdr:colOff>238125</xdr:colOff>
      <xdr:row>77</xdr:row>
      <xdr:rowOff>44151</xdr:rowOff>
    </xdr:to>
    <xdr:sp macro="" textlink="">
      <xdr:nvSpPr>
        <xdr:cNvPr id="850" name="円/楕円 849"/>
        <xdr:cNvSpPr/>
      </xdr:nvSpPr>
      <xdr:spPr>
        <a:xfrm>
          <a:off x="22110700" y="131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92428</xdr:rowOff>
    </xdr:from>
    <xdr:ext cx="534377" cy="259045"/>
    <xdr:sp macro="" textlink="">
      <xdr:nvSpPr>
        <xdr:cNvPr id="851" name="繰出金該当値テキスト"/>
        <xdr:cNvSpPr txBox="1"/>
      </xdr:nvSpPr>
      <xdr:spPr>
        <a:xfrm>
          <a:off x="22212300" y="1312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26,951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69743</xdr:rowOff>
    </xdr:from>
    <xdr:to>
      <xdr:col>31</xdr:col>
      <xdr:colOff>85725</xdr:colOff>
      <xdr:row>76</xdr:row>
      <xdr:rowOff>171343</xdr:rowOff>
    </xdr:to>
    <xdr:sp macro="" textlink="">
      <xdr:nvSpPr>
        <xdr:cNvPr id="852" name="円/楕円 851"/>
        <xdr:cNvSpPr/>
      </xdr:nvSpPr>
      <xdr:spPr>
        <a:xfrm>
          <a:off x="21272500" y="1309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162470</xdr:rowOff>
    </xdr:from>
    <xdr:ext cx="534377" cy="259045"/>
    <xdr:sp macro="" textlink="">
      <xdr:nvSpPr>
        <xdr:cNvPr id="853" name="テキスト ボックス 852"/>
        <xdr:cNvSpPr txBox="1"/>
      </xdr:nvSpPr>
      <xdr:spPr>
        <a:xfrm>
          <a:off x="21056111" y="1319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27,919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112765</xdr:rowOff>
    </xdr:from>
    <xdr:to>
      <xdr:col>29</xdr:col>
      <xdr:colOff>568325</xdr:colOff>
      <xdr:row>77</xdr:row>
      <xdr:rowOff>42915</xdr:rowOff>
    </xdr:to>
    <xdr:sp macro="" textlink="">
      <xdr:nvSpPr>
        <xdr:cNvPr id="854" name="円/楕円 853"/>
        <xdr:cNvSpPr/>
      </xdr:nvSpPr>
      <xdr:spPr>
        <a:xfrm>
          <a:off x="20383500" y="131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34042</xdr:rowOff>
    </xdr:from>
    <xdr:ext cx="534377" cy="259045"/>
    <xdr:sp macro="" textlink="">
      <xdr:nvSpPr>
        <xdr:cNvPr id="855" name="テキスト ボックス 854"/>
        <xdr:cNvSpPr txBox="1"/>
      </xdr:nvSpPr>
      <xdr:spPr>
        <a:xfrm>
          <a:off x="20167111" y="1323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26,978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97769</xdr:rowOff>
    </xdr:from>
    <xdr:to>
      <xdr:col>28</xdr:col>
      <xdr:colOff>365125</xdr:colOff>
      <xdr:row>77</xdr:row>
      <xdr:rowOff>27919</xdr:rowOff>
    </xdr:to>
    <xdr:sp macro="" textlink="">
      <xdr:nvSpPr>
        <xdr:cNvPr id="856" name="円/楕円 855"/>
        <xdr:cNvSpPr/>
      </xdr:nvSpPr>
      <xdr:spPr>
        <a:xfrm>
          <a:off x="19494500" y="1312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19046</xdr:rowOff>
    </xdr:from>
    <xdr:ext cx="534377" cy="259045"/>
    <xdr:sp macro="" textlink="">
      <xdr:nvSpPr>
        <xdr:cNvPr id="857" name="テキスト ボックス 856"/>
        <xdr:cNvSpPr txBox="1"/>
      </xdr:nvSpPr>
      <xdr:spPr>
        <a:xfrm>
          <a:off x="19278111" y="1322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27,306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131969</xdr:rowOff>
    </xdr:from>
    <xdr:to>
      <xdr:col>27</xdr:col>
      <xdr:colOff>161925</xdr:colOff>
      <xdr:row>77</xdr:row>
      <xdr:rowOff>62119</xdr:rowOff>
    </xdr:to>
    <xdr:sp macro="" textlink="">
      <xdr:nvSpPr>
        <xdr:cNvPr id="858" name="円/楕円 857"/>
        <xdr:cNvSpPr/>
      </xdr:nvSpPr>
      <xdr:spPr>
        <a:xfrm>
          <a:off x="18605500" y="1316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53246</xdr:rowOff>
    </xdr:from>
    <xdr:ext cx="534377" cy="259045"/>
    <xdr:sp macro="" textlink="">
      <xdr:nvSpPr>
        <xdr:cNvPr id="859" name="テキスト ボックス 858"/>
        <xdr:cNvSpPr txBox="1"/>
      </xdr:nvSpPr>
      <xdr:spPr>
        <a:xfrm>
          <a:off x="18389111" y="1325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26,558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900">
              <a:solidFill>
                <a:schemeClr val="dk1"/>
              </a:solidFill>
              <a:effectLst/>
              <a:latin typeface="+mn-lt"/>
              <a:ea typeface="+mn-ea"/>
              <a:cs typeface="+mn-cs"/>
            </a:rPr>
            <a:t>・歳出決算総額は、住民一人当たり</a:t>
          </a:r>
          <a:r>
            <a:rPr kumimoji="1" lang="en-US" altLang="ja-JP" sz="900">
              <a:solidFill>
                <a:schemeClr val="dk1"/>
              </a:solidFill>
              <a:effectLst/>
              <a:latin typeface="+mn-lt"/>
              <a:ea typeface="+mn-ea"/>
              <a:cs typeface="+mn-cs"/>
            </a:rPr>
            <a:t>282,012</a:t>
          </a:r>
          <a:r>
            <a:rPr kumimoji="1" lang="ja-JP" altLang="ja-JP" sz="900">
              <a:solidFill>
                <a:schemeClr val="dk1"/>
              </a:solidFill>
              <a:effectLst/>
              <a:latin typeface="+mn-lt"/>
              <a:ea typeface="+mn-ea"/>
              <a:cs typeface="+mn-cs"/>
            </a:rPr>
            <a:t>円となっている。そのうち、人件費は住民一人当たり</a:t>
          </a:r>
          <a:r>
            <a:rPr kumimoji="1" lang="en-US" altLang="ja-JP" sz="900">
              <a:solidFill>
                <a:schemeClr val="dk1"/>
              </a:solidFill>
              <a:effectLst/>
              <a:latin typeface="+mn-lt"/>
              <a:ea typeface="+mn-ea"/>
              <a:cs typeface="+mn-cs"/>
            </a:rPr>
            <a:t>59,818</a:t>
          </a:r>
          <a:r>
            <a:rPr kumimoji="1" lang="ja-JP" altLang="ja-JP" sz="900">
              <a:solidFill>
                <a:schemeClr val="dk1"/>
              </a:solidFill>
              <a:effectLst/>
              <a:latin typeface="+mn-lt"/>
              <a:ea typeface="+mn-ea"/>
              <a:cs typeface="+mn-cs"/>
            </a:rPr>
            <a:t>円となっており、年々減少はしているものの、過去</a:t>
          </a:r>
          <a:r>
            <a:rPr kumimoji="1" lang="en-US" altLang="ja-JP" sz="900">
              <a:solidFill>
                <a:schemeClr val="dk1"/>
              </a:solidFill>
              <a:effectLst/>
              <a:latin typeface="+mn-lt"/>
              <a:ea typeface="+mn-ea"/>
              <a:cs typeface="+mn-cs"/>
            </a:rPr>
            <a:t>5</a:t>
          </a:r>
          <a:r>
            <a:rPr kumimoji="1" lang="ja-JP" altLang="ja-JP" sz="900">
              <a:solidFill>
                <a:schemeClr val="dk1"/>
              </a:solidFill>
              <a:effectLst/>
              <a:latin typeface="+mn-lt"/>
              <a:ea typeface="+mn-ea"/>
              <a:cs typeface="+mn-cs"/>
            </a:rPr>
            <a:t>年度の推移として類似団体と比較して一人当たりコストが高い状況が続いている。主な</a:t>
          </a:r>
          <a:r>
            <a:rPr lang="ja-JP" altLang="ja-JP" sz="900" b="0" i="0" baseline="0">
              <a:solidFill>
                <a:schemeClr val="dk1"/>
              </a:solidFill>
              <a:effectLst/>
              <a:latin typeface="+mn-lt"/>
              <a:ea typeface="+mn-ea"/>
              <a:cs typeface="+mn-cs"/>
            </a:rPr>
            <a:t>要因としては、給料表が本市独自の給料表であり、昇格基準においても独自の基準を設けていたこと、類似団体と比較して定年退職者数が多いこと等が考えられる。これについては、平成</a:t>
          </a:r>
          <a:r>
            <a:rPr lang="en-US" altLang="ja-JP" sz="900" b="0" i="0" baseline="0">
              <a:solidFill>
                <a:schemeClr val="dk1"/>
              </a:solidFill>
              <a:effectLst/>
              <a:latin typeface="+mn-lt"/>
              <a:ea typeface="+mn-ea"/>
              <a:cs typeface="+mn-cs"/>
            </a:rPr>
            <a:t>26</a:t>
          </a:r>
          <a:r>
            <a:rPr lang="ja-JP" altLang="ja-JP" sz="900" b="0" i="0" baseline="0">
              <a:solidFill>
                <a:schemeClr val="dk1"/>
              </a:solidFill>
              <a:effectLst/>
              <a:latin typeface="+mn-lt"/>
              <a:ea typeface="+mn-ea"/>
              <a:cs typeface="+mn-cs"/>
            </a:rPr>
            <a:t>年</a:t>
          </a:r>
          <a:r>
            <a:rPr lang="en-US" altLang="ja-JP" sz="900" b="0" i="0" baseline="0">
              <a:solidFill>
                <a:schemeClr val="dk1"/>
              </a:solidFill>
              <a:effectLst/>
              <a:latin typeface="+mn-lt"/>
              <a:ea typeface="+mn-ea"/>
              <a:cs typeface="+mn-cs"/>
            </a:rPr>
            <a:t>10</a:t>
          </a:r>
          <a:r>
            <a:rPr lang="ja-JP" altLang="ja-JP" sz="900" b="0" i="0" baseline="0">
              <a:solidFill>
                <a:schemeClr val="dk1"/>
              </a:solidFill>
              <a:effectLst/>
              <a:latin typeface="+mn-lt"/>
              <a:ea typeface="+mn-ea"/>
              <a:cs typeface="+mn-cs"/>
            </a:rPr>
            <a:t>月に人事給与制度改革を実施し、給料表を国の俸給表を基本とした給料表に改め、昇格基準についても国を基本とした制度にしたこと、定数管理方針の策定による適切な定数管理に努めていることから、今後、類似団体との乖離が是正されることが見込まれる。</a:t>
          </a:r>
          <a:endParaRPr lang="ja-JP" altLang="ja-JP" sz="900">
            <a:effectLst/>
          </a:endParaRPr>
        </a:p>
        <a:p>
          <a:pPr rtl="0"/>
          <a:r>
            <a:rPr lang="ja-JP" altLang="ja-JP" sz="900" b="0" i="0" baseline="0">
              <a:solidFill>
                <a:schemeClr val="dk1"/>
              </a:solidFill>
              <a:effectLst/>
              <a:latin typeface="+mn-lt"/>
              <a:ea typeface="+mn-ea"/>
              <a:cs typeface="+mn-cs"/>
            </a:rPr>
            <a:t>・普通建設事業費は、過去</a:t>
          </a:r>
          <a:r>
            <a:rPr lang="en-US" altLang="ja-JP" sz="900" b="0" i="0" baseline="0">
              <a:solidFill>
                <a:schemeClr val="dk1"/>
              </a:solidFill>
              <a:effectLst/>
              <a:latin typeface="+mn-lt"/>
              <a:ea typeface="+mn-ea"/>
              <a:cs typeface="+mn-cs"/>
            </a:rPr>
            <a:t>5</a:t>
          </a:r>
          <a:r>
            <a:rPr lang="ja-JP" altLang="ja-JP" sz="900" b="0" i="0" baseline="0">
              <a:solidFill>
                <a:schemeClr val="dk1"/>
              </a:solidFill>
              <a:effectLst/>
              <a:latin typeface="+mn-lt"/>
              <a:ea typeface="+mn-ea"/>
              <a:cs typeface="+mn-cs"/>
            </a:rPr>
            <a:t>年度の推移として</a:t>
          </a:r>
          <a:r>
            <a:rPr lang="en-US" altLang="ja-JP" sz="900" b="0" i="0" baseline="0">
              <a:solidFill>
                <a:schemeClr val="dk1"/>
              </a:solidFill>
              <a:effectLst/>
              <a:latin typeface="+mn-lt"/>
              <a:ea typeface="+mn-ea"/>
              <a:cs typeface="+mn-cs"/>
            </a:rPr>
            <a:t>24</a:t>
          </a:r>
          <a:r>
            <a:rPr lang="ja-JP" altLang="ja-JP" sz="900" b="0" i="0" baseline="0">
              <a:solidFill>
                <a:schemeClr val="dk1"/>
              </a:solidFill>
              <a:effectLst/>
              <a:latin typeface="+mn-lt"/>
              <a:ea typeface="+mn-ea"/>
              <a:cs typeface="+mn-cs"/>
            </a:rPr>
            <a:t>年度決算までは類似団体と同規模であったが、</a:t>
          </a:r>
          <a:r>
            <a:rPr lang="en-US" altLang="ja-JP" sz="900" b="0" i="0" baseline="0">
              <a:solidFill>
                <a:schemeClr val="dk1"/>
              </a:solidFill>
              <a:effectLst/>
              <a:latin typeface="+mn-lt"/>
              <a:ea typeface="+mn-ea"/>
              <a:cs typeface="+mn-cs"/>
            </a:rPr>
            <a:t>25</a:t>
          </a:r>
          <a:r>
            <a:rPr lang="ja-JP" altLang="ja-JP" sz="900" b="0" i="0" baseline="0">
              <a:solidFill>
                <a:schemeClr val="dk1"/>
              </a:solidFill>
              <a:effectLst/>
              <a:latin typeface="+mn-lt"/>
              <a:ea typeface="+mn-ea"/>
              <a:cs typeface="+mn-cs"/>
            </a:rPr>
            <a:t>年度決算では大型プロジェクトの進捗に伴い、本八幡駅北口</a:t>
          </a:r>
          <a:r>
            <a:rPr lang="en-US" altLang="ja-JP" sz="900" b="0" i="0" baseline="0">
              <a:solidFill>
                <a:schemeClr val="dk1"/>
              </a:solidFill>
              <a:effectLst/>
              <a:latin typeface="+mn-lt"/>
              <a:ea typeface="+mn-ea"/>
              <a:cs typeface="+mn-cs"/>
            </a:rPr>
            <a:t>A</a:t>
          </a:r>
          <a:r>
            <a:rPr lang="ja-JP" altLang="ja-JP" sz="900" b="0" i="0" baseline="0">
              <a:solidFill>
                <a:schemeClr val="dk1"/>
              </a:solidFill>
              <a:effectLst/>
              <a:latin typeface="+mn-lt"/>
              <a:ea typeface="+mn-ea"/>
              <a:cs typeface="+mn-cs"/>
            </a:rPr>
            <a:t>地区市街地再開発事業で約</a:t>
          </a:r>
          <a:r>
            <a:rPr lang="en-US" altLang="ja-JP" sz="900" b="0" i="0" baseline="0">
              <a:solidFill>
                <a:schemeClr val="dk1"/>
              </a:solidFill>
              <a:effectLst/>
              <a:latin typeface="+mn-lt"/>
              <a:ea typeface="+mn-ea"/>
              <a:cs typeface="+mn-cs"/>
            </a:rPr>
            <a:t>39</a:t>
          </a:r>
          <a:r>
            <a:rPr lang="ja-JP" altLang="ja-JP" sz="900" b="0" i="0" baseline="0">
              <a:solidFill>
                <a:schemeClr val="dk1"/>
              </a:solidFill>
              <a:effectLst/>
              <a:latin typeface="+mn-lt"/>
              <a:ea typeface="+mn-ea"/>
              <a:cs typeface="+mn-cs"/>
            </a:rPr>
            <a:t>億円の減及びクリーンセンター延命化事業で</a:t>
          </a:r>
          <a:r>
            <a:rPr lang="en-US" altLang="ja-JP" sz="900" b="0" i="0" baseline="0">
              <a:solidFill>
                <a:schemeClr val="dk1"/>
              </a:solidFill>
              <a:effectLst/>
              <a:latin typeface="+mn-lt"/>
              <a:ea typeface="+mn-ea"/>
              <a:cs typeface="+mn-cs"/>
            </a:rPr>
            <a:t>30</a:t>
          </a:r>
          <a:r>
            <a:rPr lang="ja-JP" altLang="ja-JP" sz="900" b="0" i="0" baseline="0">
              <a:solidFill>
                <a:schemeClr val="dk1"/>
              </a:solidFill>
              <a:effectLst/>
              <a:latin typeface="+mn-lt"/>
              <a:ea typeface="+mn-ea"/>
              <a:cs typeface="+mn-cs"/>
            </a:rPr>
            <a:t>億円の減となったこと等により一人当たりコストが類似団体の約</a:t>
          </a:r>
          <a:r>
            <a:rPr lang="en-US" altLang="ja-JP" sz="900" b="0" i="0" baseline="0">
              <a:solidFill>
                <a:schemeClr val="dk1"/>
              </a:solidFill>
              <a:effectLst/>
              <a:latin typeface="+mn-lt"/>
              <a:ea typeface="+mn-ea"/>
              <a:cs typeface="+mn-cs"/>
            </a:rPr>
            <a:t>58</a:t>
          </a:r>
          <a:r>
            <a:rPr lang="ja-JP" altLang="ja-JP" sz="900" b="0" i="0" baseline="0">
              <a:solidFill>
                <a:schemeClr val="dk1"/>
              </a:solidFill>
              <a:effectLst/>
              <a:latin typeface="+mn-lt"/>
              <a:ea typeface="+mn-ea"/>
              <a:cs typeface="+mn-cs"/>
            </a:rPr>
            <a:t>％となった。</a:t>
          </a:r>
          <a:endParaRPr lang="ja-JP" altLang="ja-JP" sz="900">
            <a:effectLst/>
          </a:endParaRPr>
        </a:p>
        <a:p>
          <a:pPr rtl="0"/>
          <a:r>
            <a:rPr lang="en-US" altLang="ja-JP" sz="900" b="0" i="0" baseline="0">
              <a:solidFill>
                <a:schemeClr val="dk1"/>
              </a:solidFill>
              <a:effectLst/>
              <a:latin typeface="+mn-lt"/>
              <a:ea typeface="+mn-ea"/>
              <a:cs typeface="+mn-cs"/>
            </a:rPr>
            <a:t>26</a:t>
          </a:r>
          <a:r>
            <a:rPr lang="ja-JP" altLang="ja-JP" sz="900" b="0" i="0" baseline="0">
              <a:solidFill>
                <a:schemeClr val="dk1"/>
              </a:solidFill>
              <a:effectLst/>
              <a:latin typeface="+mn-lt"/>
              <a:ea typeface="+mn-ea"/>
              <a:cs typeface="+mn-cs"/>
            </a:rPr>
            <a:t>年度決算では、文部科学省が求める</a:t>
          </a:r>
          <a:r>
            <a:rPr lang="en-US" altLang="ja-JP" sz="900" b="0" i="0" baseline="0">
              <a:solidFill>
                <a:schemeClr val="dk1"/>
              </a:solidFill>
              <a:effectLst/>
              <a:latin typeface="+mn-lt"/>
              <a:ea typeface="+mn-ea"/>
              <a:cs typeface="+mn-cs"/>
            </a:rPr>
            <a:t>27</a:t>
          </a:r>
          <a:r>
            <a:rPr lang="ja-JP" altLang="ja-JP" sz="900" b="0" i="0" baseline="0">
              <a:solidFill>
                <a:schemeClr val="dk1"/>
              </a:solidFill>
              <a:effectLst/>
              <a:latin typeface="+mn-lt"/>
              <a:ea typeface="+mn-ea"/>
              <a:cs typeface="+mn-cs"/>
            </a:rPr>
            <a:t>年度末までの公立学校耐震化</a:t>
          </a:r>
          <a:r>
            <a:rPr lang="en-US" altLang="ja-JP" sz="900" b="0" i="0" baseline="0">
              <a:solidFill>
                <a:schemeClr val="dk1"/>
              </a:solidFill>
              <a:effectLst/>
              <a:latin typeface="+mn-lt"/>
              <a:ea typeface="+mn-ea"/>
              <a:cs typeface="+mn-cs"/>
            </a:rPr>
            <a:t>100</a:t>
          </a:r>
          <a:r>
            <a:rPr lang="ja-JP" altLang="ja-JP" sz="900" b="0" i="0" baseline="0">
              <a:solidFill>
                <a:schemeClr val="dk1"/>
              </a:solidFill>
              <a:effectLst/>
              <a:latin typeface="+mn-lt"/>
              <a:ea typeface="+mn-ea"/>
              <a:cs typeface="+mn-cs"/>
            </a:rPr>
            <a:t>％実現に向け、前倒しで小中学校耐震改修事業を実施してきたことによる改修対象学校の減などにより前年度と比べて約</a:t>
          </a:r>
          <a:r>
            <a:rPr lang="en-US" altLang="ja-JP" sz="900" b="0" i="0" baseline="0">
              <a:solidFill>
                <a:schemeClr val="dk1"/>
              </a:solidFill>
              <a:effectLst/>
              <a:latin typeface="+mn-lt"/>
              <a:ea typeface="+mn-ea"/>
              <a:cs typeface="+mn-cs"/>
            </a:rPr>
            <a:t>21</a:t>
          </a:r>
          <a:r>
            <a:rPr lang="ja-JP" altLang="ja-JP" sz="900" b="0" i="0" baseline="0">
              <a:solidFill>
                <a:schemeClr val="dk1"/>
              </a:solidFill>
              <a:effectLst/>
              <a:latin typeface="+mn-lt"/>
              <a:ea typeface="+mn-ea"/>
              <a:cs typeface="+mn-cs"/>
            </a:rPr>
            <a:t>億円減少したことが、一人当たりコストを下げた要因である。</a:t>
          </a:r>
          <a:endParaRPr lang="ja-JP" altLang="ja-JP" sz="900">
            <a:effectLst/>
          </a:endParaRPr>
        </a:p>
        <a:p>
          <a:r>
            <a:rPr lang="en-US" altLang="ja-JP" sz="900" b="0" i="0" baseline="0">
              <a:solidFill>
                <a:schemeClr val="dk1"/>
              </a:solidFill>
              <a:effectLst/>
              <a:latin typeface="+mn-lt"/>
              <a:ea typeface="+mn-ea"/>
              <a:cs typeface="+mn-cs"/>
            </a:rPr>
            <a:t>27</a:t>
          </a:r>
          <a:r>
            <a:rPr lang="ja-JP" altLang="ja-JP" sz="900" b="0" i="0" baseline="0">
              <a:solidFill>
                <a:schemeClr val="dk1"/>
              </a:solidFill>
              <a:effectLst/>
              <a:latin typeface="+mn-lt"/>
              <a:ea typeface="+mn-ea"/>
              <a:cs typeface="+mn-cs"/>
            </a:rPr>
            <a:t>年度決算では、庁舎整備事業で新第</a:t>
          </a:r>
          <a:r>
            <a:rPr lang="en-US" altLang="ja-JP" sz="900" b="0" i="0" baseline="0">
              <a:solidFill>
                <a:schemeClr val="dk1"/>
              </a:solidFill>
              <a:effectLst/>
              <a:latin typeface="+mn-lt"/>
              <a:ea typeface="+mn-ea"/>
              <a:cs typeface="+mn-cs"/>
            </a:rPr>
            <a:t>2</a:t>
          </a:r>
          <a:r>
            <a:rPr lang="ja-JP" altLang="ja-JP" sz="900" b="0" i="0" baseline="0">
              <a:solidFill>
                <a:schemeClr val="dk1"/>
              </a:solidFill>
              <a:effectLst/>
              <a:latin typeface="+mn-lt"/>
              <a:ea typeface="+mn-ea"/>
              <a:cs typeface="+mn-cs"/>
            </a:rPr>
            <a:t>庁舎整備工事着工に伴い約</a:t>
          </a:r>
          <a:r>
            <a:rPr lang="en-US" altLang="ja-JP" sz="900" b="0" i="0" baseline="0">
              <a:solidFill>
                <a:schemeClr val="dk1"/>
              </a:solidFill>
              <a:effectLst/>
              <a:latin typeface="+mn-lt"/>
              <a:ea typeface="+mn-ea"/>
              <a:cs typeface="+mn-cs"/>
            </a:rPr>
            <a:t>11</a:t>
          </a:r>
          <a:r>
            <a:rPr lang="ja-JP" altLang="ja-JP" sz="900" b="0" i="0" baseline="0">
              <a:solidFill>
                <a:schemeClr val="dk1"/>
              </a:solidFill>
              <a:effectLst/>
              <a:latin typeface="+mn-lt"/>
              <a:ea typeface="+mn-ea"/>
              <a:cs typeface="+mn-cs"/>
            </a:rPr>
            <a:t>億円の皆増となったほか、北東部スポーツ施設整備事業における用地取得費等で約</a:t>
          </a:r>
          <a:r>
            <a:rPr lang="en-US" altLang="ja-JP" sz="900" b="0" i="0" baseline="0">
              <a:solidFill>
                <a:schemeClr val="dk1"/>
              </a:solidFill>
              <a:effectLst/>
              <a:latin typeface="+mn-lt"/>
              <a:ea typeface="+mn-ea"/>
              <a:cs typeface="+mn-cs"/>
            </a:rPr>
            <a:t>13</a:t>
          </a:r>
          <a:r>
            <a:rPr lang="ja-JP" altLang="ja-JP" sz="900" b="0" i="0" baseline="0">
              <a:solidFill>
                <a:schemeClr val="dk1"/>
              </a:solidFill>
              <a:effectLst/>
              <a:latin typeface="+mn-lt"/>
              <a:ea typeface="+mn-ea"/>
              <a:cs typeface="+mn-cs"/>
            </a:rPr>
            <a:t>億円の皆増、市民会館建替工事着工による約</a:t>
          </a:r>
          <a:r>
            <a:rPr lang="en-US" altLang="ja-JP" sz="900" b="0" i="0" baseline="0">
              <a:solidFill>
                <a:schemeClr val="dk1"/>
              </a:solidFill>
              <a:effectLst/>
              <a:latin typeface="+mn-lt"/>
              <a:ea typeface="+mn-ea"/>
              <a:cs typeface="+mn-cs"/>
            </a:rPr>
            <a:t>5</a:t>
          </a:r>
          <a:r>
            <a:rPr lang="ja-JP" altLang="ja-JP" sz="900" b="0" i="0" baseline="0">
              <a:solidFill>
                <a:schemeClr val="dk1"/>
              </a:solidFill>
              <a:effectLst/>
              <a:latin typeface="+mn-lt"/>
              <a:ea typeface="+mn-ea"/>
              <a:cs typeface="+mn-cs"/>
            </a:rPr>
            <a:t>億円の増等に</a:t>
          </a:r>
          <a:r>
            <a:rPr lang="ja-JP" altLang="en-US" sz="900" b="0" i="0" baseline="0">
              <a:solidFill>
                <a:schemeClr val="dk1"/>
              </a:solidFill>
              <a:effectLst/>
              <a:latin typeface="+mn-lt"/>
              <a:ea typeface="+mn-ea"/>
              <a:cs typeface="+mn-cs"/>
            </a:rPr>
            <a:t>より</a:t>
          </a:r>
          <a:r>
            <a:rPr lang="ja-JP" altLang="ja-JP" sz="900" b="0" i="0" baseline="0">
              <a:solidFill>
                <a:schemeClr val="dk1"/>
              </a:solidFill>
              <a:effectLst/>
              <a:latin typeface="+mn-lt"/>
              <a:ea typeface="+mn-ea"/>
              <a:cs typeface="+mn-cs"/>
            </a:rPr>
            <a:t>前年度比</a:t>
          </a:r>
          <a:r>
            <a:rPr lang="en-US" altLang="ja-JP" sz="900" b="0" i="0" baseline="0">
              <a:solidFill>
                <a:schemeClr val="dk1"/>
              </a:solidFill>
              <a:effectLst/>
              <a:latin typeface="+mn-lt"/>
              <a:ea typeface="+mn-ea"/>
              <a:cs typeface="+mn-cs"/>
            </a:rPr>
            <a:t>23</a:t>
          </a:r>
          <a:r>
            <a:rPr lang="ja-JP" altLang="ja-JP" sz="900" b="0" i="0" baseline="0">
              <a:solidFill>
                <a:schemeClr val="dk1"/>
              </a:solidFill>
              <a:effectLst/>
              <a:latin typeface="+mn-lt"/>
              <a:ea typeface="+mn-ea"/>
              <a:cs typeface="+mn-cs"/>
            </a:rPr>
            <a:t>億円の増となったものである。</a:t>
          </a:r>
          <a:endParaRPr lang="ja-JP" altLang="ja-JP" sz="900">
            <a:effectLst/>
          </a:endParaRPr>
        </a:p>
        <a:p>
          <a:pPr rtl="0" eaLnBrk="1" fontAlgn="auto" latinLnBrk="0" hangingPunct="1"/>
          <a:r>
            <a:rPr lang="en-US" altLang="ja-JP" sz="900" b="0" i="0" baseline="0">
              <a:solidFill>
                <a:schemeClr val="dk1"/>
              </a:solidFill>
              <a:effectLst/>
              <a:latin typeface="+mn-lt"/>
              <a:ea typeface="+mn-ea"/>
              <a:cs typeface="+mn-cs"/>
            </a:rPr>
            <a:t>28</a:t>
          </a:r>
          <a:r>
            <a:rPr lang="ja-JP" altLang="ja-JP" sz="900" b="0" i="0" baseline="0">
              <a:solidFill>
                <a:schemeClr val="dk1"/>
              </a:solidFill>
              <a:effectLst/>
              <a:latin typeface="+mn-lt"/>
              <a:ea typeface="+mn-ea"/>
              <a:cs typeface="+mn-cs"/>
            </a:rPr>
            <a:t>年度決算では、</a:t>
          </a:r>
          <a:r>
            <a:rPr lang="en-US" altLang="ja-JP" sz="900" b="0" i="0" baseline="0">
              <a:solidFill>
                <a:schemeClr val="dk1"/>
              </a:solidFill>
              <a:effectLst/>
              <a:latin typeface="+mn-lt"/>
              <a:ea typeface="+mn-ea"/>
              <a:cs typeface="+mn-cs"/>
            </a:rPr>
            <a:t>27</a:t>
          </a:r>
          <a:r>
            <a:rPr lang="ja-JP" altLang="ja-JP" sz="900" b="0" i="0" baseline="0">
              <a:solidFill>
                <a:schemeClr val="dk1"/>
              </a:solidFill>
              <a:effectLst/>
              <a:latin typeface="+mn-lt"/>
              <a:ea typeface="+mn-ea"/>
              <a:cs typeface="+mn-cs"/>
            </a:rPr>
            <a:t>年度に開始した新第</a:t>
          </a:r>
          <a:r>
            <a:rPr lang="en-US" altLang="ja-JP" sz="900" b="0" i="0" baseline="0">
              <a:solidFill>
                <a:schemeClr val="dk1"/>
              </a:solidFill>
              <a:effectLst/>
              <a:latin typeface="+mn-lt"/>
              <a:ea typeface="+mn-ea"/>
              <a:cs typeface="+mn-cs"/>
            </a:rPr>
            <a:t>2</a:t>
          </a:r>
          <a:r>
            <a:rPr lang="ja-JP" altLang="ja-JP" sz="900" b="0" i="0" baseline="0">
              <a:solidFill>
                <a:schemeClr val="dk1"/>
              </a:solidFill>
              <a:effectLst/>
              <a:latin typeface="+mn-lt"/>
              <a:ea typeface="+mn-ea"/>
              <a:cs typeface="+mn-cs"/>
            </a:rPr>
            <a:t>庁舎整備工事及び市民会館建替工事の進捗状況等により</a:t>
          </a:r>
          <a:r>
            <a:rPr lang="en-US" altLang="ja-JP" sz="900" b="0" i="0" baseline="0">
              <a:solidFill>
                <a:schemeClr val="dk1"/>
              </a:solidFill>
              <a:effectLst/>
              <a:latin typeface="+mn-lt"/>
              <a:ea typeface="+mn-ea"/>
              <a:cs typeface="+mn-cs"/>
            </a:rPr>
            <a:t>6</a:t>
          </a:r>
          <a:r>
            <a:rPr lang="ja-JP" altLang="ja-JP" sz="900" b="0" i="0" baseline="0">
              <a:solidFill>
                <a:schemeClr val="dk1"/>
              </a:solidFill>
              <a:effectLst/>
              <a:latin typeface="+mn-lt"/>
              <a:ea typeface="+mn-ea"/>
              <a:cs typeface="+mn-cs"/>
            </a:rPr>
            <a:t>億円の増となったため、住民一人当たり</a:t>
          </a:r>
          <a:r>
            <a:rPr lang="en-US" altLang="ja-JP" sz="900" b="0" i="0" baseline="0">
              <a:solidFill>
                <a:schemeClr val="dk1"/>
              </a:solidFill>
              <a:effectLst/>
              <a:latin typeface="+mn-lt"/>
              <a:ea typeface="+mn-ea"/>
              <a:cs typeface="+mn-cs"/>
            </a:rPr>
            <a:t>25,864</a:t>
          </a:r>
          <a:r>
            <a:rPr lang="ja-JP" altLang="ja-JP" sz="900" b="0" i="0" baseline="0">
              <a:solidFill>
                <a:schemeClr val="dk1"/>
              </a:solidFill>
              <a:effectLst/>
              <a:latin typeface="+mn-lt"/>
              <a:ea typeface="+mn-ea"/>
              <a:cs typeface="+mn-cs"/>
            </a:rPr>
            <a:t>円と前年度と比べて微増となったものである。</a:t>
          </a:r>
          <a:endParaRPr lang="ja-JP" altLang="ja-JP" sz="900">
            <a:effectLst/>
          </a:endParaRPr>
        </a:p>
        <a:p>
          <a:pPr rtl="0" eaLnBrk="1" fontAlgn="auto" latinLnBrk="0" hangingPunct="1"/>
          <a:r>
            <a:rPr lang="ja-JP" altLang="ja-JP" sz="900" b="0" i="0" baseline="0">
              <a:solidFill>
                <a:schemeClr val="dk1"/>
              </a:solidFill>
              <a:effectLst/>
              <a:latin typeface="+mn-lt"/>
              <a:ea typeface="+mn-ea"/>
              <a:cs typeface="+mn-cs"/>
            </a:rPr>
            <a:t>本市の建物などの減価償却資産については、老朽化の程度を示す指標である有形固定資産減価償却率（資産老朽化比率）が</a:t>
          </a:r>
          <a:r>
            <a:rPr lang="en-US" altLang="ja-JP" sz="900" b="0" i="0" baseline="0">
              <a:solidFill>
                <a:schemeClr val="dk1"/>
              </a:solidFill>
              <a:effectLst/>
              <a:latin typeface="+mn-lt"/>
              <a:ea typeface="+mn-ea"/>
              <a:cs typeface="+mn-cs"/>
            </a:rPr>
            <a:t>59.2</a:t>
          </a:r>
          <a:r>
            <a:rPr lang="ja-JP" altLang="ja-JP" sz="900" b="0" i="0" baseline="0">
              <a:solidFill>
                <a:schemeClr val="dk1"/>
              </a:solidFill>
              <a:effectLst/>
              <a:latin typeface="+mn-lt"/>
              <a:ea typeface="+mn-ea"/>
              <a:cs typeface="+mn-cs"/>
            </a:rPr>
            <a:t>％となっている。これは、</a:t>
          </a:r>
          <a:r>
            <a:rPr lang="ja-JP" altLang="ja-JP" sz="900">
              <a:solidFill>
                <a:schemeClr val="dk1"/>
              </a:solidFill>
              <a:effectLst/>
              <a:latin typeface="+mn-lt"/>
              <a:ea typeface="+mn-ea"/>
              <a:cs typeface="+mn-cs"/>
            </a:rPr>
            <a:t>高度経済成長期からの急激な人口増加に対応するため、特に昭和</a:t>
          </a:r>
          <a:r>
            <a:rPr lang="en-US" altLang="ja-JP" sz="900">
              <a:solidFill>
                <a:schemeClr val="dk1"/>
              </a:solidFill>
              <a:effectLst/>
              <a:latin typeface="+mn-lt"/>
              <a:ea typeface="+mn-ea"/>
              <a:cs typeface="+mn-cs"/>
            </a:rPr>
            <a:t>40</a:t>
          </a:r>
          <a:r>
            <a:rPr lang="ja-JP" altLang="ja-JP" sz="900">
              <a:solidFill>
                <a:schemeClr val="dk1"/>
              </a:solidFill>
              <a:effectLst/>
              <a:latin typeface="+mn-lt"/>
              <a:ea typeface="+mn-ea"/>
              <a:cs typeface="+mn-cs"/>
            </a:rPr>
            <a:t>年代から</a:t>
          </a:r>
          <a:r>
            <a:rPr lang="en-US" altLang="ja-JP" sz="900">
              <a:solidFill>
                <a:schemeClr val="dk1"/>
              </a:solidFill>
              <a:effectLst/>
              <a:latin typeface="+mn-lt"/>
              <a:ea typeface="+mn-ea"/>
              <a:cs typeface="+mn-cs"/>
            </a:rPr>
            <a:t>50</a:t>
          </a:r>
          <a:r>
            <a:rPr lang="ja-JP" altLang="ja-JP" sz="900">
              <a:solidFill>
                <a:schemeClr val="dk1"/>
              </a:solidFill>
              <a:effectLst/>
              <a:latin typeface="+mn-lt"/>
              <a:ea typeface="+mn-ea"/>
              <a:cs typeface="+mn-cs"/>
            </a:rPr>
            <a:t>年代にかけて集中的に施設が整備されてきた結果であり、このままでは、今後大規模修繕や建て替え等の時期を一斉に迎えることが予想される。人口減少や少子高齢化等の社会情勢に合わせて、公共施設に求められるニーズも今後更なる変化が予想されることから、計画的な施設の更新のほか施設の民営化・統合・廃止等も含めた公共施設の適切なマネジメントにより財政負担の軽減・平準化を図っていく。</a:t>
          </a:r>
          <a:endParaRPr lang="ja-JP" altLang="ja-JP" sz="900">
            <a:effectLst/>
          </a:endParaRPr>
        </a:p>
        <a:p>
          <a:endParaRPr kumimoji="1" lang="ja-JP" altLang="en-US" sz="9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千葉県市川市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480,744
466,276
57.45
140,569,121
135,575,356
3,807,015
83,307,501
57,979,416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136434</xdr:rowOff>
    </xdr:from>
    <xdr:to>
      <xdr:col>6</xdr:col>
      <xdr:colOff>510540</xdr:colOff>
      <xdr:row>39</xdr:row>
      <xdr:rowOff>72753</xdr:rowOff>
    </xdr:to>
    <xdr:cxnSp macro="">
      <xdr:nvCxnSpPr>
        <xdr:cNvPr id="58" name="直線コネクタ 57"/>
        <xdr:cNvCxnSpPr/>
      </xdr:nvCxnSpPr>
      <xdr:spPr>
        <a:xfrm flipV="1">
          <a:off x="4633595" y="5279934"/>
          <a:ext cx="127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76580</xdr:rowOff>
    </xdr:from>
    <xdr:ext cx="469744" cy="259045"/>
    <xdr:sp macro="" textlink="">
      <xdr:nvSpPr>
        <xdr:cNvPr id="59" name="議会費最小値テキスト"/>
        <xdr:cNvSpPr txBox="1"/>
      </xdr:nvSpPr>
      <xdr:spPr>
        <a:xfrm>
          <a:off x="4686300" y="67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6</xdr:col>
      <xdr:colOff>422275</xdr:colOff>
      <xdr:row>39</xdr:row>
      <xdr:rowOff>72753</xdr:rowOff>
    </xdr:from>
    <xdr:to>
      <xdr:col>6</xdr:col>
      <xdr:colOff>600075</xdr:colOff>
      <xdr:row>39</xdr:row>
      <xdr:rowOff>72753</xdr:rowOff>
    </xdr:to>
    <xdr:cxnSp macro="">
      <xdr:nvCxnSpPr>
        <xdr:cNvPr id="60" name="直線コネクタ 59"/>
        <xdr:cNvCxnSpPr/>
      </xdr:nvCxnSpPr>
      <xdr:spPr>
        <a:xfrm>
          <a:off x="4546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83111</xdr:rowOff>
    </xdr:from>
    <xdr:ext cx="469744" cy="259045"/>
    <xdr:sp macro="" textlink="">
      <xdr:nvSpPr>
        <xdr:cNvPr id="61" name="議会費最大値テキスト"/>
        <xdr:cNvSpPr txBox="1"/>
      </xdr:nvSpPr>
      <xdr:spPr>
        <a:xfrm>
          <a:off x="4686300" y="50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a:t>
          </a:r>
          <a:endParaRPr kumimoji="1" lang="ja-JP" altLang="en-US" sz="1000" b="1">
            <a:latin typeface="ＭＳ Ｐゴシック"/>
          </a:endParaRPr>
        </a:p>
      </xdr:txBody>
    </xdr:sp>
    <xdr:clientData/>
  </xdr:oneCellAnchor>
  <xdr:twoCellAnchor>
    <xdr:from>
      <xdr:col>6</xdr:col>
      <xdr:colOff>422275</xdr:colOff>
      <xdr:row>30</xdr:row>
      <xdr:rowOff>136434</xdr:rowOff>
    </xdr:from>
    <xdr:to>
      <xdr:col>6</xdr:col>
      <xdr:colOff>600075</xdr:colOff>
      <xdr:row>30</xdr:row>
      <xdr:rowOff>136434</xdr:rowOff>
    </xdr:to>
    <xdr:cxnSp macro="">
      <xdr:nvCxnSpPr>
        <xdr:cNvPr id="62" name="直線コネクタ 61"/>
        <xdr:cNvCxnSpPr/>
      </xdr:nvCxnSpPr>
      <xdr:spPr>
        <a:xfrm>
          <a:off x="4546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76019</xdr:rowOff>
    </xdr:from>
    <xdr:to>
      <xdr:col>6</xdr:col>
      <xdr:colOff>511175</xdr:colOff>
      <xdr:row>38</xdr:row>
      <xdr:rowOff>97246</xdr:rowOff>
    </xdr:to>
    <xdr:cxnSp macro="">
      <xdr:nvCxnSpPr>
        <xdr:cNvPr id="63" name="直線コネクタ 62"/>
        <xdr:cNvCxnSpPr/>
      </xdr:nvCxnSpPr>
      <xdr:spPr>
        <a:xfrm>
          <a:off x="3797300" y="6419669"/>
          <a:ext cx="8382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121030</xdr:rowOff>
    </xdr:from>
    <xdr:ext cx="469744" cy="259045"/>
    <xdr:sp macro="" textlink="">
      <xdr:nvSpPr>
        <xdr:cNvPr id="64" name="議会費平均値テキスト"/>
        <xdr:cNvSpPr txBox="1"/>
      </xdr:nvSpPr>
      <xdr:spPr>
        <a:xfrm>
          <a:off x="4686300" y="5950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98153</xdr:rowOff>
    </xdr:from>
    <xdr:to>
      <xdr:col>6</xdr:col>
      <xdr:colOff>561975</xdr:colOff>
      <xdr:row>36</xdr:row>
      <xdr:rowOff>28303</xdr:rowOff>
    </xdr:to>
    <xdr:sp macro="" textlink="">
      <xdr:nvSpPr>
        <xdr:cNvPr id="65" name="フローチャート : 判断 64"/>
        <xdr:cNvSpPr/>
      </xdr:nvSpPr>
      <xdr:spPr>
        <a:xfrm>
          <a:off x="45847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76019</xdr:rowOff>
    </xdr:from>
    <xdr:to>
      <xdr:col>5</xdr:col>
      <xdr:colOff>358775</xdr:colOff>
      <xdr:row>37</xdr:row>
      <xdr:rowOff>106499</xdr:rowOff>
    </xdr:to>
    <xdr:cxnSp macro="">
      <xdr:nvCxnSpPr>
        <xdr:cNvPr id="66" name="直線コネクタ 65"/>
        <xdr:cNvCxnSpPr/>
      </xdr:nvCxnSpPr>
      <xdr:spPr>
        <a:xfrm flipV="1">
          <a:off x="2908300" y="6419669"/>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92166</xdr:rowOff>
    </xdr:from>
    <xdr:to>
      <xdr:col>5</xdr:col>
      <xdr:colOff>409575</xdr:colOff>
      <xdr:row>35</xdr:row>
      <xdr:rowOff>22316</xdr:rowOff>
    </xdr:to>
    <xdr:sp macro="" textlink="">
      <xdr:nvSpPr>
        <xdr:cNvPr id="67" name="フローチャート : 判断 66"/>
        <xdr:cNvSpPr/>
      </xdr:nvSpPr>
      <xdr:spPr>
        <a:xfrm>
          <a:off x="3746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38843</xdr:rowOff>
    </xdr:from>
    <xdr:ext cx="469744" cy="259045"/>
    <xdr:sp macro="" textlink="">
      <xdr:nvSpPr>
        <xdr:cNvPr id="68" name="テキスト ボックス 67"/>
        <xdr:cNvSpPr txBox="1"/>
      </xdr:nvSpPr>
      <xdr:spPr>
        <a:xfrm>
          <a:off x="3562427" y="56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106499</xdr:rowOff>
    </xdr:from>
    <xdr:to>
      <xdr:col>4</xdr:col>
      <xdr:colOff>155575</xdr:colOff>
      <xdr:row>37</xdr:row>
      <xdr:rowOff>136978</xdr:rowOff>
    </xdr:to>
    <xdr:cxnSp macro="">
      <xdr:nvCxnSpPr>
        <xdr:cNvPr id="69" name="直線コネクタ 68"/>
        <xdr:cNvCxnSpPr/>
      </xdr:nvCxnSpPr>
      <xdr:spPr>
        <a:xfrm flipV="1">
          <a:off x="2019300" y="6450149"/>
          <a:ext cx="8890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113937</xdr:rowOff>
    </xdr:from>
    <xdr:to>
      <xdr:col>4</xdr:col>
      <xdr:colOff>206375</xdr:colOff>
      <xdr:row>35</xdr:row>
      <xdr:rowOff>44087</xdr:rowOff>
    </xdr:to>
    <xdr:sp macro="" textlink="">
      <xdr:nvSpPr>
        <xdr:cNvPr id="70" name="フローチャート : 判断 69"/>
        <xdr:cNvSpPr/>
      </xdr:nvSpPr>
      <xdr:spPr>
        <a:xfrm>
          <a:off x="2857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60614</xdr:rowOff>
    </xdr:from>
    <xdr:ext cx="469744" cy="259045"/>
    <xdr:sp macro="" textlink="">
      <xdr:nvSpPr>
        <xdr:cNvPr id="71" name="テキスト ボックス 70"/>
        <xdr:cNvSpPr txBox="1"/>
      </xdr:nvSpPr>
      <xdr:spPr>
        <a:xfrm>
          <a:off x="2673427" y="571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72753</xdr:rowOff>
    </xdr:from>
    <xdr:to>
      <xdr:col>2</xdr:col>
      <xdr:colOff>638175</xdr:colOff>
      <xdr:row>37</xdr:row>
      <xdr:rowOff>136978</xdr:rowOff>
    </xdr:to>
    <xdr:cxnSp macro="">
      <xdr:nvCxnSpPr>
        <xdr:cNvPr id="72" name="直線コネクタ 71"/>
        <xdr:cNvCxnSpPr/>
      </xdr:nvCxnSpPr>
      <xdr:spPr>
        <a:xfrm>
          <a:off x="1130300" y="6416403"/>
          <a:ext cx="889000" cy="6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132443</xdr:rowOff>
    </xdr:from>
    <xdr:to>
      <xdr:col>3</xdr:col>
      <xdr:colOff>3175</xdr:colOff>
      <xdr:row>35</xdr:row>
      <xdr:rowOff>62593</xdr:rowOff>
    </xdr:to>
    <xdr:sp macro="" textlink="">
      <xdr:nvSpPr>
        <xdr:cNvPr id="73" name="フローチャート : 判断 72"/>
        <xdr:cNvSpPr/>
      </xdr:nvSpPr>
      <xdr:spPr>
        <a:xfrm>
          <a:off x="1968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79120</xdr:rowOff>
    </xdr:from>
    <xdr:ext cx="469744" cy="259045"/>
    <xdr:sp macro="" textlink="">
      <xdr:nvSpPr>
        <xdr:cNvPr id="74" name="テキスト ボックス 73"/>
        <xdr:cNvSpPr txBox="1"/>
      </xdr:nvSpPr>
      <xdr:spPr>
        <a:xfrm>
          <a:off x="1784427" y="573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168910</xdr:rowOff>
    </xdr:from>
    <xdr:to>
      <xdr:col>1</xdr:col>
      <xdr:colOff>485775</xdr:colOff>
      <xdr:row>34</xdr:row>
      <xdr:rowOff>99060</xdr:rowOff>
    </xdr:to>
    <xdr:sp macro="" textlink="">
      <xdr:nvSpPr>
        <xdr:cNvPr id="75" name="フローチャート : 判断 74"/>
        <xdr:cNvSpPr/>
      </xdr:nvSpPr>
      <xdr:spPr>
        <a:xfrm>
          <a:off x="1079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115587</xdr:rowOff>
    </xdr:from>
    <xdr:ext cx="469744" cy="259045"/>
    <xdr:sp macro="" textlink="">
      <xdr:nvSpPr>
        <xdr:cNvPr id="76" name="テキスト ボックス 75"/>
        <xdr:cNvSpPr txBox="1"/>
      </xdr:nvSpPr>
      <xdr:spPr>
        <a:xfrm>
          <a:off x="895427"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46446</xdr:rowOff>
    </xdr:from>
    <xdr:to>
      <xdr:col>6</xdr:col>
      <xdr:colOff>561975</xdr:colOff>
      <xdr:row>38</xdr:row>
      <xdr:rowOff>148046</xdr:rowOff>
    </xdr:to>
    <xdr:sp macro="" textlink="">
      <xdr:nvSpPr>
        <xdr:cNvPr id="82" name="円/楕円 81"/>
        <xdr:cNvSpPr/>
      </xdr:nvSpPr>
      <xdr:spPr>
        <a:xfrm>
          <a:off x="4584700" y="656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24873</xdr:rowOff>
    </xdr:from>
    <xdr:ext cx="469744" cy="259045"/>
    <xdr:sp macro="" textlink="">
      <xdr:nvSpPr>
        <xdr:cNvPr id="83" name="議会費該当値テキスト"/>
        <xdr:cNvSpPr txBox="1"/>
      </xdr:nvSpPr>
      <xdr:spPr>
        <a:xfrm>
          <a:off x="4686300" y="653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25219</xdr:rowOff>
    </xdr:from>
    <xdr:to>
      <xdr:col>5</xdr:col>
      <xdr:colOff>409575</xdr:colOff>
      <xdr:row>37</xdr:row>
      <xdr:rowOff>126819</xdr:rowOff>
    </xdr:to>
    <xdr:sp macro="" textlink="">
      <xdr:nvSpPr>
        <xdr:cNvPr id="84" name="円/楕円 83"/>
        <xdr:cNvSpPr/>
      </xdr:nvSpPr>
      <xdr:spPr>
        <a:xfrm>
          <a:off x="3746500" y="636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117946</xdr:rowOff>
    </xdr:from>
    <xdr:ext cx="469744" cy="259045"/>
    <xdr:sp macro="" textlink="">
      <xdr:nvSpPr>
        <xdr:cNvPr id="85" name="テキスト ボックス 84"/>
        <xdr:cNvSpPr txBox="1"/>
      </xdr:nvSpPr>
      <xdr:spPr>
        <a:xfrm>
          <a:off x="3562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55699</xdr:rowOff>
    </xdr:from>
    <xdr:to>
      <xdr:col>4</xdr:col>
      <xdr:colOff>206375</xdr:colOff>
      <xdr:row>37</xdr:row>
      <xdr:rowOff>157299</xdr:rowOff>
    </xdr:to>
    <xdr:sp macro="" textlink="">
      <xdr:nvSpPr>
        <xdr:cNvPr id="86" name="円/楕円 85"/>
        <xdr:cNvSpPr/>
      </xdr:nvSpPr>
      <xdr:spPr>
        <a:xfrm>
          <a:off x="2857500" y="639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148426</xdr:rowOff>
    </xdr:from>
    <xdr:ext cx="469744" cy="259045"/>
    <xdr:sp macro="" textlink="">
      <xdr:nvSpPr>
        <xdr:cNvPr id="87" name="テキスト ボックス 86"/>
        <xdr:cNvSpPr txBox="1"/>
      </xdr:nvSpPr>
      <xdr:spPr>
        <a:xfrm>
          <a:off x="2673427" y="649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86178</xdr:rowOff>
    </xdr:from>
    <xdr:to>
      <xdr:col>3</xdr:col>
      <xdr:colOff>3175</xdr:colOff>
      <xdr:row>38</xdr:row>
      <xdr:rowOff>16328</xdr:rowOff>
    </xdr:to>
    <xdr:sp macro="" textlink="">
      <xdr:nvSpPr>
        <xdr:cNvPr id="88" name="円/楕円 87"/>
        <xdr:cNvSpPr/>
      </xdr:nvSpPr>
      <xdr:spPr>
        <a:xfrm>
          <a:off x="1968500" y="642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7455</xdr:rowOff>
    </xdr:from>
    <xdr:ext cx="469744" cy="259045"/>
    <xdr:sp macro="" textlink="">
      <xdr:nvSpPr>
        <xdr:cNvPr id="89" name="テキスト ボックス 88"/>
        <xdr:cNvSpPr txBox="1"/>
      </xdr:nvSpPr>
      <xdr:spPr>
        <a:xfrm>
          <a:off x="1784427" y="65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21953</xdr:rowOff>
    </xdr:from>
    <xdr:to>
      <xdr:col>1</xdr:col>
      <xdr:colOff>485775</xdr:colOff>
      <xdr:row>37</xdr:row>
      <xdr:rowOff>123553</xdr:rowOff>
    </xdr:to>
    <xdr:sp macro="" textlink="">
      <xdr:nvSpPr>
        <xdr:cNvPr id="90" name="円/楕円 89"/>
        <xdr:cNvSpPr/>
      </xdr:nvSpPr>
      <xdr:spPr>
        <a:xfrm>
          <a:off x="1079500" y="636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114680</xdr:rowOff>
    </xdr:from>
    <xdr:ext cx="469744" cy="259045"/>
    <xdr:sp macro="" textlink="">
      <xdr:nvSpPr>
        <xdr:cNvPr id="91" name="テキスト ボックス 90"/>
        <xdr:cNvSpPr txBox="1"/>
      </xdr:nvSpPr>
      <xdr:spPr>
        <a:xfrm>
          <a:off x="895427" y="645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33896</xdr:rowOff>
    </xdr:from>
    <xdr:to>
      <xdr:col>6</xdr:col>
      <xdr:colOff>510540</xdr:colOff>
      <xdr:row>58</xdr:row>
      <xdr:rowOff>138824</xdr:rowOff>
    </xdr:to>
    <xdr:cxnSp macro="">
      <xdr:nvCxnSpPr>
        <xdr:cNvPr id="116" name="直線コネクタ 115"/>
        <xdr:cNvCxnSpPr/>
      </xdr:nvCxnSpPr>
      <xdr:spPr>
        <a:xfrm flipV="1">
          <a:off x="4633595" y="8606396"/>
          <a:ext cx="1270" cy="147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142651</xdr:rowOff>
    </xdr:from>
    <xdr:ext cx="534377" cy="259045"/>
    <xdr:sp macro="" textlink="">
      <xdr:nvSpPr>
        <xdr:cNvPr id="117" name="総務費最小値テキスト"/>
        <xdr:cNvSpPr txBox="1"/>
      </xdr:nvSpPr>
      <xdr:spPr>
        <a:xfrm>
          <a:off x="4686300" y="100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24,046</a:t>
          </a:r>
          <a:endParaRPr kumimoji="1" lang="ja-JP" altLang="en-US" sz="1000" b="1">
            <a:latin typeface="ＭＳ Ｐゴシック"/>
          </a:endParaRPr>
        </a:p>
      </xdr:txBody>
    </xdr:sp>
    <xdr:clientData/>
  </xdr:oneCellAnchor>
  <xdr:twoCellAnchor>
    <xdr:from>
      <xdr:col>6</xdr:col>
      <xdr:colOff>422275</xdr:colOff>
      <xdr:row>58</xdr:row>
      <xdr:rowOff>138824</xdr:rowOff>
    </xdr:from>
    <xdr:to>
      <xdr:col>6</xdr:col>
      <xdr:colOff>600075</xdr:colOff>
      <xdr:row>58</xdr:row>
      <xdr:rowOff>138824</xdr:rowOff>
    </xdr:to>
    <xdr:cxnSp macro="">
      <xdr:nvCxnSpPr>
        <xdr:cNvPr id="118" name="直線コネクタ 117"/>
        <xdr:cNvCxnSpPr/>
      </xdr:nvCxnSpPr>
      <xdr:spPr>
        <a:xfrm>
          <a:off x="4546600" y="1008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152023</xdr:rowOff>
    </xdr:from>
    <xdr:ext cx="599010" cy="259045"/>
    <xdr:sp macro="" textlink="">
      <xdr:nvSpPr>
        <xdr:cNvPr id="119" name="総務費最大値テキスト"/>
        <xdr:cNvSpPr txBox="1"/>
      </xdr:nvSpPr>
      <xdr:spPr>
        <a:xfrm>
          <a:off x="4686300" y="838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101,554</a:t>
          </a:r>
          <a:endParaRPr kumimoji="1" lang="ja-JP" altLang="en-US" sz="1000" b="1">
            <a:latin typeface="ＭＳ Ｐゴシック"/>
          </a:endParaRPr>
        </a:p>
      </xdr:txBody>
    </xdr:sp>
    <xdr:clientData/>
  </xdr:oneCellAnchor>
  <xdr:twoCellAnchor>
    <xdr:from>
      <xdr:col>6</xdr:col>
      <xdr:colOff>422275</xdr:colOff>
      <xdr:row>50</xdr:row>
      <xdr:rowOff>33896</xdr:rowOff>
    </xdr:from>
    <xdr:to>
      <xdr:col>6</xdr:col>
      <xdr:colOff>600075</xdr:colOff>
      <xdr:row>50</xdr:row>
      <xdr:rowOff>33896</xdr:rowOff>
    </xdr:to>
    <xdr:cxnSp macro="">
      <xdr:nvCxnSpPr>
        <xdr:cNvPr id="120" name="直線コネクタ 119"/>
        <xdr:cNvCxnSpPr/>
      </xdr:nvCxnSpPr>
      <xdr:spPr>
        <a:xfrm>
          <a:off x="4546600" y="86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55994</xdr:rowOff>
    </xdr:from>
    <xdr:to>
      <xdr:col>6</xdr:col>
      <xdr:colOff>511175</xdr:colOff>
      <xdr:row>57</xdr:row>
      <xdr:rowOff>106744</xdr:rowOff>
    </xdr:to>
    <xdr:cxnSp macro="">
      <xdr:nvCxnSpPr>
        <xdr:cNvPr id="121" name="直線コネクタ 120"/>
        <xdr:cNvCxnSpPr/>
      </xdr:nvCxnSpPr>
      <xdr:spPr>
        <a:xfrm>
          <a:off x="3797300" y="9828644"/>
          <a:ext cx="838200" cy="5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2544</xdr:rowOff>
    </xdr:from>
    <xdr:ext cx="534377" cy="259045"/>
    <xdr:sp macro="" textlink="">
      <xdr:nvSpPr>
        <xdr:cNvPr id="122" name="総務費平均値テキスト"/>
        <xdr:cNvSpPr txBox="1"/>
      </xdr:nvSpPr>
      <xdr:spPr>
        <a:xfrm>
          <a:off x="4686300" y="960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151117</xdr:rowOff>
    </xdr:from>
    <xdr:to>
      <xdr:col>6</xdr:col>
      <xdr:colOff>561975</xdr:colOff>
      <xdr:row>57</xdr:row>
      <xdr:rowOff>81267</xdr:rowOff>
    </xdr:to>
    <xdr:sp macro="" textlink="">
      <xdr:nvSpPr>
        <xdr:cNvPr id="123" name="フローチャート : 判断 122"/>
        <xdr:cNvSpPr/>
      </xdr:nvSpPr>
      <xdr:spPr>
        <a:xfrm>
          <a:off x="45847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55994</xdr:rowOff>
    </xdr:from>
    <xdr:to>
      <xdr:col>5</xdr:col>
      <xdr:colOff>358775</xdr:colOff>
      <xdr:row>58</xdr:row>
      <xdr:rowOff>16542</xdr:rowOff>
    </xdr:to>
    <xdr:cxnSp macro="">
      <xdr:nvCxnSpPr>
        <xdr:cNvPr id="124" name="直線コネクタ 123"/>
        <xdr:cNvCxnSpPr/>
      </xdr:nvCxnSpPr>
      <xdr:spPr>
        <a:xfrm flipV="1">
          <a:off x="2908300" y="9828644"/>
          <a:ext cx="889000" cy="13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169291</xdr:rowOff>
    </xdr:from>
    <xdr:to>
      <xdr:col>5</xdr:col>
      <xdr:colOff>409575</xdr:colOff>
      <xdr:row>57</xdr:row>
      <xdr:rowOff>99441</xdr:rowOff>
    </xdr:to>
    <xdr:sp macro="" textlink="">
      <xdr:nvSpPr>
        <xdr:cNvPr id="125" name="フローチャート : 判断 124"/>
        <xdr:cNvSpPr/>
      </xdr:nvSpPr>
      <xdr:spPr>
        <a:xfrm>
          <a:off x="3746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115968</xdr:rowOff>
    </xdr:from>
    <xdr:ext cx="534377" cy="259045"/>
    <xdr:sp macro="" textlink="">
      <xdr:nvSpPr>
        <xdr:cNvPr id="126" name="テキスト ボックス 125"/>
        <xdr:cNvSpPr txBox="1"/>
      </xdr:nvSpPr>
      <xdr:spPr>
        <a:xfrm>
          <a:off x="3530111" y="95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16542</xdr:rowOff>
    </xdr:from>
    <xdr:to>
      <xdr:col>4</xdr:col>
      <xdr:colOff>155575</xdr:colOff>
      <xdr:row>58</xdr:row>
      <xdr:rowOff>21571</xdr:rowOff>
    </xdr:to>
    <xdr:cxnSp macro="">
      <xdr:nvCxnSpPr>
        <xdr:cNvPr id="127" name="直線コネクタ 126"/>
        <xdr:cNvCxnSpPr/>
      </xdr:nvCxnSpPr>
      <xdr:spPr>
        <a:xfrm flipV="1">
          <a:off x="2019300" y="9960642"/>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8" name="フローチャート : 判断 127"/>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93242</xdr:rowOff>
    </xdr:from>
    <xdr:ext cx="534377" cy="259045"/>
    <xdr:sp macro="" textlink="">
      <xdr:nvSpPr>
        <xdr:cNvPr id="129" name="テキスト ボックス 128"/>
        <xdr:cNvSpPr txBox="1"/>
      </xdr:nvSpPr>
      <xdr:spPr>
        <a:xfrm>
          <a:off x="2641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135528</xdr:rowOff>
    </xdr:from>
    <xdr:to>
      <xdr:col>2</xdr:col>
      <xdr:colOff>638175</xdr:colOff>
      <xdr:row>58</xdr:row>
      <xdr:rowOff>21571</xdr:rowOff>
    </xdr:to>
    <xdr:cxnSp macro="">
      <xdr:nvCxnSpPr>
        <xdr:cNvPr id="130" name="直線コネクタ 129"/>
        <xdr:cNvCxnSpPr/>
      </xdr:nvCxnSpPr>
      <xdr:spPr>
        <a:xfrm>
          <a:off x="1130300" y="9908178"/>
          <a:ext cx="889000" cy="5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1" name="フローチャート : 判断 130"/>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87489</xdr:rowOff>
    </xdr:from>
    <xdr:ext cx="534377" cy="259045"/>
    <xdr:sp macro="" textlink="">
      <xdr:nvSpPr>
        <xdr:cNvPr id="132" name="テキスト ボックス 131"/>
        <xdr:cNvSpPr txBox="1"/>
      </xdr:nvSpPr>
      <xdr:spPr>
        <a:xfrm>
          <a:off x="1752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3" name="フローチャート : 判断 132"/>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169898</xdr:rowOff>
    </xdr:from>
    <xdr:ext cx="534377" cy="259045"/>
    <xdr:sp macro="" textlink="">
      <xdr:nvSpPr>
        <xdr:cNvPr id="134" name="テキスト ボックス 133"/>
        <xdr:cNvSpPr txBox="1"/>
      </xdr:nvSpPr>
      <xdr:spPr>
        <a:xfrm>
          <a:off x="863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55944</xdr:rowOff>
    </xdr:from>
    <xdr:to>
      <xdr:col>6</xdr:col>
      <xdr:colOff>561975</xdr:colOff>
      <xdr:row>57</xdr:row>
      <xdr:rowOff>157544</xdr:rowOff>
    </xdr:to>
    <xdr:sp macro="" textlink="">
      <xdr:nvSpPr>
        <xdr:cNvPr id="140" name="円/楕円 139"/>
        <xdr:cNvSpPr/>
      </xdr:nvSpPr>
      <xdr:spPr>
        <a:xfrm>
          <a:off x="4584700" y="982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34371</xdr:rowOff>
    </xdr:from>
    <xdr:ext cx="534377" cy="259045"/>
    <xdr:sp macro="" textlink="">
      <xdr:nvSpPr>
        <xdr:cNvPr id="141" name="総務費該当値テキスト"/>
        <xdr:cNvSpPr txBox="1"/>
      </xdr:nvSpPr>
      <xdr:spPr>
        <a:xfrm>
          <a:off x="4686300" y="98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34,730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5194</xdr:rowOff>
    </xdr:from>
    <xdr:to>
      <xdr:col>5</xdr:col>
      <xdr:colOff>409575</xdr:colOff>
      <xdr:row>57</xdr:row>
      <xdr:rowOff>106794</xdr:rowOff>
    </xdr:to>
    <xdr:sp macro="" textlink="">
      <xdr:nvSpPr>
        <xdr:cNvPr id="142" name="円/楕円 141"/>
        <xdr:cNvSpPr/>
      </xdr:nvSpPr>
      <xdr:spPr>
        <a:xfrm>
          <a:off x="3746500" y="977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97921</xdr:rowOff>
    </xdr:from>
    <xdr:ext cx="534377" cy="259045"/>
    <xdr:sp macro="" textlink="">
      <xdr:nvSpPr>
        <xdr:cNvPr id="143" name="テキスト ボックス 142"/>
        <xdr:cNvSpPr txBox="1"/>
      </xdr:nvSpPr>
      <xdr:spPr>
        <a:xfrm>
          <a:off x="3530111" y="987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37,394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137192</xdr:rowOff>
    </xdr:from>
    <xdr:to>
      <xdr:col>4</xdr:col>
      <xdr:colOff>206375</xdr:colOff>
      <xdr:row>58</xdr:row>
      <xdr:rowOff>67342</xdr:rowOff>
    </xdr:to>
    <xdr:sp macro="" textlink="">
      <xdr:nvSpPr>
        <xdr:cNvPr id="144" name="円/楕円 143"/>
        <xdr:cNvSpPr/>
      </xdr:nvSpPr>
      <xdr:spPr>
        <a:xfrm>
          <a:off x="2857500" y="990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58469</xdr:rowOff>
    </xdr:from>
    <xdr:ext cx="534377" cy="259045"/>
    <xdr:sp macro="" textlink="">
      <xdr:nvSpPr>
        <xdr:cNvPr id="145" name="テキスト ボックス 144"/>
        <xdr:cNvSpPr txBox="1"/>
      </xdr:nvSpPr>
      <xdr:spPr>
        <a:xfrm>
          <a:off x="2641111" y="100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30,465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142221</xdr:rowOff>
    </xdr:from>
    <xdr:to>
      <xdr:col>3</xdr:col>
      <xdr:colOff>3175</xdr:colOff>
      <xdr:row>58</xdr:row>
      <xdr:rowOff>72371</xdr:rowOff>
    </xdr:to>
    <xdr:sp macro="" textlink="">
      <xdr:nvSpPr>
        <xdr:cNvPr id="146" name="円/楕円 145"/>
        <xdr:cNvSpPr/>
      </xdr:nvSpPr>
      <xdr:spPr>
        <a:xfrm>
          <a:off x="1968500" y="99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63498</xdr:rowOff>
    </xdr:from>
    <xdr:ext cx="534377" cy="259045"/>
    <xdr:sp macro="" textlink="">
      <xdr:nvSpPr>
        <xdr:cNvPr id="147" name="テキスト ボックス 146"/>
        <xdr:cNvSpPr txBox="1"/>
      </xdr:nvSpPr>
      <xdr:spPr>
        <a:xfrm>
          <a:off x="1752111" y="1000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30,201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84728</xdr:rowOff>
    </xdr:from>
    <xdr:to>
      <xdr:col>1</xdr:col>
      <xdr:colOff>485775</xdr:colOff>
      <xdr:row>58</xdr:row>
      <xdr:rowOff>14878</xdr:rowOff>
    </xdr:to>
    <xdr:sp macro="" textlink="">
      <xdr:nvSpPr>
        <xdr:cNvPr id="148" name="円/楕円 147"/>
        <xdr:cNvSpPr/>
      </xdr:nvSpPr>
      <xdr:spPr>
        <a:xfrm>
          <a:off x="1079500" y="985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6005</xdr:rowOff>
    </xdr:from>
    <xdr:ext cx="534377" cy="259045"/>
    <xdr:sp macro="" textlink="">
      <xdr:nvSpPr>
        <xdr:cNvPr id="149" name="テキスト ボックス 148"/>
        <xdr:cNvSpPr txBox="1"/>
      </xdr:nvSpPr>
      <xdr:spPr>
        <a:xfrm>
          <a:off x="863111" y="995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5932</xdr:rowOff>
    </xdr:from>
    <xdr:to>
      <xdr:col>6</xdr:col>
      <xdr:colOff>510540</xdr:colOff>
      <xdr:row>78</xdr:row>
      <xdr:rowOff>107037</xdr:rowOff>
    </xdr:to>
    <xdr:cxnSp macro="">
      <xdr:nvCxnSpPr>
        <xdr:cNvPr id="172" name="直線コネクタ 171"/>
        <xdr:cNvCxnSpPr/>
      </xdr:nvCxnSpPr>
      <xdr:spPr>
        <a:xfrm flipV="1">
          <a:off x="4633595" y="12007432"/>
          <a:ext cx="1270" cy="147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110864</xdr:rowOff>
    </xdr:from>
    <xdr:ext cx="599010" cy="259045"/>
    <xdr:sp macro="" textlink="">
      <xdr:nvSpPr>
        <xdr:cNvPr id="173" name="民生費最小値テキスト"/>
        <xdr:cNvSpPr txBox="1"/>
      </xdr:nvSpPr>
      <xdr:spPr>
        <a:xfrm>
          <a:off x="4686300" y="134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107,144</a:t>
          </a:r>
          <a:endParaRPr kumimoji="1" lang="ja-JP" altLang="en-US" sz="1000" b="1">
            <a:latin typeface="ＭＳ Ｐゴシック"/>
          </a:endParaRPr>
        </a:p>
      </xdr:txBody>
    </xdr:sp>
    <xdr:clientData/>
  </xdr:oneCellAnchor>
  <xdr:twoCellAnchor>
    <xdr:from>
      <xdr:col>6</xdr:col>
      <xdr:colOff>422275</xdr:colOff>
      <xdr:row>78</xdr:row>
      <xdr:rowOff>107037</xdr:rowOff>
    </xdr:from>
    <xdr:to>
      <xdr:col>6</xdr:col>
      <xdr:colOff>600075</xdr:colOff>
      <xdr:row>78</xdr:row>
      <xdr:rowOff>107037</xdr:rowOff>
    </xdr:to>
    <xdr:cxnSp macro="">
      <xdr:nvCxnSpPr>
        <xdr:cNvPr id="174" name="直線コネクタ 173"/>
        <xdr:cNvCxnSpPr/>
      </xdr:nvCxnSpPr>
      <xdr:spPr>
        <a:xfrm>
          <a:off x="4546600" y="134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124059</xdr:rowOff>
    </xdr:from>
    <xdr:ext cx="599010" cy="259045"/>
    <xdr:sp macro="" textlink="">
      <xdr:nvSpPr>
        <xdr:cNvPr id="175" name="民生費最大値テキスト"/>
        <xdr:cNvSpPr txBox="1"/>
      </xdr:nvSpPr>
      <xdr:spPr>
        <a:xfrm>
          <a:off x="4686300" y="1178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429,258</a:t>
          </a:r>
          <a:endParaRPr kumimoji="1" lang="ja-JP" altLang="en-US" sz="1000" b="1">
            <a:latin typeface="ＭＳ Ｐゴシック"/>
          </a:endParaRPr>
        </a:p>
      </xdr:txBody>
    </xdr:sp>
    <xdr:clientData/>
  </xdr:oneCellAnchor>
  <xdr:twoCellAnchor>
    <xdr:from>
      <xdr:col>6</xdr:col>
      <xdr:colOff>422275</xdr:colOff>
      <xdr:row>70</xdr:row>
      <xdr:rowOff>5932</xdr:rowOff>
    </xdr:from>
    <xdr:to>
      <xdr:col>6</xdr:col>
      <xdr:colOff>600075</xdr:colOff>
      <xdr:row>70</xdr:row>
      <xdr:rowOff>5932</xdr:rowOff>
    </xdr:to>
    <xdr:cxnSp macro="">
      <xdr:nvCxnSpPr>
        <xdr:cNvPr id="176" name="直線コネクタ 175"/>
        <xdr:cNvCxnSpPr/>
      </xdr:nvCxnSpPr>
      <xdr:spPr>
        <a:xfrm>
          <a:off x="4546600" y="1200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11981</xdr:rowOff>
    </xdr:from>
    <xdr:to>
      <xdr:col>6</xdr:col>
      <xdr:colOff>511175</xdr:colOff>
      <xdr:row>78</xdr:row>
      <xdr:rowOff>29026</xdr:rowOff>
    </xdr:to>
    <xdr:cxnSp macro="">
      <xdr:nvCxnSpPr>
        <xdr:cNvPr id="177" name="直線コネクタ 176"/>
        <xdr:cNvCxnSpPr/>
      </xdr:nvCxnSpPr>
      <xdr:spPr>
        <a:xfrm flipV="1">
          <a:off x="3797300" y="13385081"/>
          <a:ext cx="838200" cy="1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11134</xdr:rowOff>
    </xdr:from>
    <xdr:ext cx="599010" cy="259045"/>
    <xdr:sp macro="" textlink="">
      <xdr:nvSpPr>
        <xdr:cNvPr id="178" name="民生費平均値テキスト"/>
        <xdr:cNvSpPr txBox="1"/>
      </xdr:nvSpPr>
      <xdr:spPr>
        <a:xfrm>
          <a:off x="4686300" y="13041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159,513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159707</xdr:rowOff>
    </xdr:from>
    <xdr:to>
      <xdr:col>6</xdr:col>
      <xdr:colOff>561975</xdr:colOff>
      <xdr:row>77</xdr:row>
      <xdr:rowOff>89857</xdr:rowOff>
    </xdr:to>
    <xdr:sp macro="" textlink="">
      <xdr:nvSpPr>
        <xdr:cNvPr id="179" name="フローチャート : 判断 178"/>
        <xdr:cNvSpPr/>
      </xdr:nvSpPr>
      <xdr:spPr>
        <a:xfrm>
          <a:off x="4584700" y="131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29026</xdr:rowOff>
    </xdr:from>
    <xdr:to>
      <xdr:col>5</xdr:col>
      <xdr:colOff>358775</xdr:colOff>
      <xdr:row>78</xdr:row>
      <xdr:rowOff>35148</xdr:rowOff>
    </xdr:to>
    <xdr:cxnSp macro="">
      <xdr:nvCxnSpPr>
        <xdr:cNvPr id="180" name="直線コネクタ 179"/>
        <xdr:cNvCxnSpPr/>
      </xdr:nvCxnSpPr>
      <xdr:spPr>
        <a:xfrm flipV="1">
          <a:off x="2908300" y="13402126"/>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29528</xdr:rowOff>
    </xdr:from>
    <xdr:to>
      <xdr:col>5</xdr:col>
      <xdr:colOff>409575</xdr:colOff>
      <xdr:row>77</xdr:row>
      <xdr:rowOff>131128</xdr:rowOff>
    </xdr:to>
    <xdr:sp macro="" textlink="">
      <xdr:nvSpPr>
        <xdr:cNvPr id="181" name="フローチャート : 判断 180"/>
        <xdr:cNvSpPr/>
      </xdr:nvSpPr>
      <xdr:spPr>
        <a:xfrm>
          <a:off x="37465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147655</xdr:rowOff>
    </xdr:from>
    <xdr:ext cx="599010" cy="259045"/>
    <xdr:sp macro="" textlink="">
      <xdr:nvSpPr>
        <xdr:cNvPr id="182" name="テキスト ボックス 181"/>
        <xdr:cNvSpPr txBox="1"/>
      </xdr:nvSpPr>
      <xdr:spPr>
        <a:xfrm>
          <a:off x="3497794" y="1300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35148</xdr:rowOff>
    </xdr:from>
    <xdr:to>
      <xdr:col>4</xdr:col>
      <xdr:colOff>155575</xdr:colOff>
      <xdr:row>78</xdr:row>
      <xdr:rowOff>66794</xdr:rowOff>
    </xdr:to>
    <xdr:cxnSp macro="">
      <xdr:nvCxnSpPr>
        <xdr:cNvPr id="183" name="直線コネクタ 182"/>
        <xdr:cNvCxnSpPr/>
      </xdr:nvCxnSpPr>
      <xdr:spPr>
        <a:xfrm flipV="1">
          <a:off x="2019300" y="13408248"/>
          <a:ext cx="889000" cy="3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35737</xdr:rowOff>
    </xdr:from>
    <xdr:to>
      <xdr:col>4</xdr:col>
      <xdr:colOff>206375</xdr:colOff>
      <xdr:row>77</xdr:row>
      <xdr:rowOff>137337</xdr:rowOff>
    </xdr:to>
    <xdr:sp macro="" textlink="">
      <xdr:nvSpPr>
        <xdr:cNvPr id="184" name="フローチャート : 判断 183"/>
        <xdr:cNvSpPr/>
      </xdr:nvSpPr>
      <xdr:spPr>
        <a:xfrm>
          <a:off x="2857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153864</xdr:rowOff>
    </xdr:from>
    <xdr:ext cx="599010" cy="259045"/>
    <xdr:sp macro="" textlink="">
      <xdr:nvSpPr>
        <xdr:cNvPr id="185" name="テキスト ボックス 184"/>
        <xdr:cNvSpPr txBox="1"/>
      </xdr:nvSpPr>
      <xdr:spPr>
        <a:xfrm>
          <a:off x="2608794" y="1301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66794</xdr:rowOff>
    </xdr:from>
    <xdr:to>
      <xdr:col>2</xdr:col>
      <xdr:colOff>638175</xdr:colOff>
      <xdr:row>78</xdr:row>
      <xdr:rowOff>72647</xdr:rowOff>
    </xdr:to>
    <xdr:cxnSp macro="">
      <xdr:nvCxnSpPr>
        <xdr:cNvPr id="186" name="直線コネクタ 185"/>
        <xdr:cNvCxnSpPr/>
      </xdr:nvCxnSpPr>
      <xdr:spPr>
        <a:xfrm flipV="1">
          <a:off x="1130300" y="13439894"/>
          <a:ext cx="889000" cy="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61578</xdr:rowOff>
    </xdr:from>
    <xdr:to>
      <xdr:col>3</xdr:col>
      <xdr:colOff>3175</xdr:colOff>
      <xdr:row>77</xdr:row>
      <xdr:rowOff>163178</xdr:rowOff>
    </xdr:to>
    <xdr:sp macro="" textlink="">
      <xdr:nvSpPr>
        <xdr:cNvPr id="187" name="フローチャート : 判断 186"/>
        <xdr:cNvSpPr/>
      </xdr:nvSpPr>
      <xdr:spPr>
        <a:xfrm>
          <a:off x="1968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8255</xdr:rowOff>
    </xdr:from>
    <xdr:ext cx="599010" cy="259045"/>
    <xdr:sp macro="" textlink="">
      <xdr:nvSpPr>
        <xdr:cNvPr id="188" name="テキスト ボックス 187"/>
        <xdr:cNvSpPr txBox="1"/>
      </xdr:nvSpPr>
      <xdr:spPr>
        <a:xfrm>
          <a:off x="1719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77434</xdr:rowOff>
    </xdr:from>
    <xdr:to>
      <xdr:col>1</xdr:col>
      <xdr:colOff>485775</xdr:colOff>
      <xdr:row>78</xdr:row>
      <xdr:rowOff>7584</xdr:rowOff>
    </xdr:to>
    <xdr:sp macro="" textlink="">
      <xdr:nvSpPr>
        <xdr:cNvPr id="189" name="フローチャート : 判断 188"/>
        <xdr:cNvSpPr/>
      </xdr:nvSpPr>
      <xdr:spPr>
        <a:xfrm>
          <a:off x="1079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24111</xdr:rowOff>
    </xdr:from>
    <xdr:ext cx="599010" cy="259045"/>
    <xdr:sp macro="" textlink="">
      <xdr:nvSpPr>
        <xdr:cNvPr id="190" name="テキスト ボックス 189"/>
        <xdr:cNvSpPr txBox="1"/>
      </xdr:nvSpPr>
      <xdr:spPr>
        <a:xfrm>
          <a:off x="830794" y="130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132631</xdr:rowOff>
    </xdr:from>
    <xdr:to>
      <xdr:col>6</xdr:col>
      <xdr:colOff>561975</xdr:colOff>
      <xdr:row>78</xdr:row>
      <xdr:rowOff>62781</xdr:rowOff>
    </xdr:to>
    <xdr:sp macro="" textlink="">
      <xdr:nvSpPr>
        <xdr:cNvPr id="196" name="円/楕円 195"/>
        <xdr:cNvSpPr/>
      </xdr:nvSpPr>
      <xdr:spPr>
        <a:xfrm>
          <a:off x="4584700" y="1333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47558</xdr:rowOff>
    </xdr:from>
    <xdr:ext cx="599010" cy="259045"/>
    <xdr:sp macro="" textlink="">
      <xdr:nvSpPr>
        <xdr:cNvPr id="197" name="民生費該当値テキスト"/>
        <xdr:cNvSpPr txBox="1"/>
      </xdr:nvSpPr>
      <xdr:spPr>
        <a:xfrm>
          <a:off x="4686300" y="1324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127,935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149676</xdr:rowOff>
    </xdr:from>
    <xdr:to>
      <xdr:col>5</xdr:col>
      <xdr:colOff>409575</xdr:colOff>
      <xdr:row>78</xdr:row>
      <xdr:rowOff>79826</xdr:rowOff>
    </xdr:to>
    <xdr:sp macro="" textlink="">
      <xdr:nvSpPr>
        <xdr:cNvPr id="198" name="円/楕円 197"/>
        <xdr:cNvSpPr/>
      </xdr:nvSpPr>
      <xdr:spPr>
        <a:xfrm>
          <a:off x="3746500" y="1335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70953</xdr:rowOff>
    </xdr:from>
    <xdr:ext cx="599010" cy="259045"/>
    <xdr:sp macro="" textlink="">
      <xdr:nvSpPr>
        <xdr:cNvPr id="199" name="テキスト ボックス 198"/>
        <xdr:cNvSpPr txBox="1"/>
      </xdr:nvSpPr>
      <xdr:spPr>
        <a:xfrm>
          <a:off x="3497794" y="1344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124,207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155798</xdr:rowOff>
    </xdr:from>
    <xdr:to>
      <xdr:col>4</xdr:col>
      <xdr:colOff>206375</xdr:colOff>
      <xdr:row>78</xdr:row>
      <xdr:rowOff>85948</xdr:rowOff>
    </xdr:to>
    <xdr:sp macro="" textlink="">
      <xdr:nvSpPr>
        <xdr:cNvPr id="200" name="円/楕円 199"/>
        <xdr:cNvSpPr/>
      </xdr:nvSpPr>
      <xdr:spPr>
        <a:xfrm>
          <a:off x="2857500" y="1335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77075</xdr:rowOff>
    </xdr:from>
    <xdr:ext cx="599010" cy="259045"/>
    <xdr:sp macro="" textlink="">
      <xdr:nvSpPr>
        <xdr:cNvPr id="201" name="テキスト ボックス 200"/>
        <xdr:cNvSpPr txBox="1"/>
      </xdr:nvSpPr>
      <xdr:spPr>
        <a:xfrm>
          <a:off x="2608794" y="1345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122,868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15994</xdr:rowOff>
    </xdr:from>
    <xdr:to>
      <xdr:col>3</xdr:col>
      <xdr:colOff>3175</xdr:colOff>
      <xdr:row>78</xdr:row>
      <xdr:rowOff>117594</xdr:rowOff>
    </xdr:to>
    <xdr:sp macro="" textlink="">
      <xdr:nvSpPr>
        <xdr:cNvPr id="202" name="円/楕円 201"/>
        <xdr:cNvSpPr/>
      </xdr:nvSpPr>
      <xdr:spPr>
        <a:xfrm>
          <a:off x="1968500" y="1338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108721</xdr:rowOff>
    </xdr:from>
    <xdr:ext cx="599010" cy="259045"/>
    <xdr:sp macro="" textlink="">
      <xdr:nvSpPr>
        <xdr:cNvPr id="203" name="テキスト ボックス 202"/>
        <xdr:cNvSpPr txBox="1"/>
      </xdr:nvSpPr>
      <xdr:spPr>
        <a:xfrm>
          <a:off x="1719794" y="1348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115,946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21847</xdr:rowOff>
    </xdr:from>
    <xdr:to>
      <xdr:col>1</xdr:col>
      <xdr:colOff>485775</xdr:colOff>
      <xdr:row>78</xdr:row>
      <xdr:rowOff>123447</xdr:rowOff>
    </xdr:to>
    <xdr:sp macro="" textlink="">
      <xdr:nvSpPr>
        <xdr:cNvPr id="204" name="円/楕円 203"/>
        <xdr:cNvSpPr/>
      </xdr:nvSpPr>
      <xdr:spPr>
        <a:xfrm>
          <a:off x="1079500" y="1339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114574</xdr:rowOff>
    </xdr:from>
    <xdr:ext cx="599010" cy="259045"/>
    <xdr:sp macro="" textlink="">
      <xdr:nvSpPr>
        <xdr:cNvPr id="205" name="テキスト ボックス 204"/>
        <xdr:cNvSpPr txBox="1"/>
      </xdr:nvSpPr>
      <xdr:spPr>
        <a:xfrm>
          <a:off x="830794" y="1348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3569</xdr:rowOff>
    </xdr:from>
    <xdr:to>
      <xdr:col>6</xdr:col>
      <xdr:colOff>510540</xdr:colOff>
      <xdr:row>97</xdr:row>
      <xdr:rowOff>142291</xdr:rowOff>
    </xdr:to>
    <xdr:cxnSp macro="">
      <xdr:nvCxnSpPr>
        <xdr:cNvPr id="230" name="直線コネクタ 229"/>
        <xdr:cNvCxnSpPr/>
      </xdr:nvCxnSpPr>
      <xdr:spPr>
        <a:xfrm flipV="1">
          <a:off x="4633595" y="15605519"/>
          <a:ext cx="1270"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146118</xdr:rowOff>
    </xdr:from>
    <xdr:ext cx="534377" cy="259045"/>
    <xdr:sp macro="" textlink="">
      <xdr:nvSpPr>
        <xdr:cNvPr id="231" name="衛生費最小値テキスト"/>
        <xdr:cNvSpPr txBox="1"/>
      </xdr:nvSpPr>
      <xdr:spPr>
        <a:xfrm>
          <a:off x="4686300"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16,432</a:t>
          </a:r>
          <a:endParaRPr kumimoji="1" lang="ja-JP" altLang="en-US" sz="1000" b="1">
            <a:latin typeface="ＭＳ Ｐゴシック"/>
          </a:endParaRPr>
        </a:p>
      </xdr:txBody>
    </xdr:sp>
    <xdr:clientData/>
  </xdr:oneCellAnchor>
  <xdr:twoCellAnchor>
    <xdr:from>
      <xdr:col>6</xdr:col>
      <xdr:colOff>422275</xdr:colOff>
      <xdr:row>97</xdr:row>
      <xdr:rowOff>142291</xdr:rowOff>
    </xdr:from>
    <xdr:to>
      <xdr:col>6</xdr:col>
      <xdr:colOff>600075</xdr:colOff>
      <xdr:row>97</xdr:row>
      <xdr:rowOff>142291</xdr:rowOff>
    </xdr:to>
    <xdr:cxnSp macro="">
      <xdr:nvCxnSpPr>
        <xdr:cNvPr id="232" name="直線コネクタ 231"/>
        <xdr:cNvCxnSpPr/>
      </xdr:nvCxnSpPr>
      <xdr:spPr>
        <a:xfrm>
          <a:off x="4546600" y="167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121696</xdr:rowOff>
    </xdr:from>
    <xdr:ext cx="534377" cy="259045"/>
    <xdr:sp macro="" textlink="">
      <xdr:nvSpPr>
        <xdr:cNvPr id="233" name="衛生費最大値テキスト"/>
        <xdr:cNvSpPr txBox="1"/>
      </xdr:nvSpPr>
      <xdr:spPr>
        <a:xfrm>
          <a:off x="4686300" y="153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47,073</a:t>
          </a:r>
          <a:endParaRPr kumimoji="1" lang="ja-JP" altLang="en-US" sz="1000" b="1">
            <a:latin typeface="ＭＳ Ｐゴシック"/>
          </a:endParaRPr>
        </a:p>
      </xdr:txBody>
    </xdr:sp>
    <xdr:clientData/>
  </xdr:oneCellAnchor>
  <xdr:twoCellAnchor>
    <xdr:from>
      <xdr:col>6</xdr:col>
      <xdr:colOff>422275</xdr:colOff>
      <xdr:row>91</xdr:row>
      <xdr:rowOff>3569</xdr:rowOff>
    </xdr:from>
    <xdr:to>
      <xdr:col>6</xdr:col>
      <xdr:colOff>600075</xdr:colOff>
      <xdr:row>91</xdr:row>
      <xdr:rowOff>3569</xdr:rowOff>
    </xdr:to>
    <xdr:cxnSp macro="">
      <xdr:nvCxnSpPr>
        <xdr:cNvPr id="234" name="直線コネクタ 233"/>
        <xdr:cNvCxnSpPr/>
      </xdr:nvCxnSpPr>
      <xdr:spPr>
        <a:xfrm>
          <a:off x="4546600" y="1560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111697</xdr:rowOff>
    </xdr:from>
    <xdr:to>
      <xdr:col>6</xdr:col>
      <xdr:colOff>511175</xdr:colOff>
      <xdr:row>95</xdr:row>
      <xdr:rowOff>23037</xdr:rowOff>
    </xdr:to>
    <xdr:cxnSp macro="">
      <xdr:nvCxnSpPr>
        <xdr:cNvPr id="235" name="直線コネクタ 234"/>
        <xdr:cNvCxnSpPr/>
      </xdr:nvCxnSpPr>
      <xdr:spPr>
        <a:xfrm flipV="1">
          <a:off x="3797300" y="16227997"/>
          <a:ext cx="838200" cy="8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85768</xdr:rowOff>
    </xdr:from>
    <xdr:ext cx="534377" cy="259045"/>
    <xdr:sp macro="" textlink="">
      <xdr:nvSpPr>
        <xdr:cNvPr id="236" name="衛生費平均値テキスト"/>
        <xdr:cNvSpPr txBox="1"/>
      </xdr:nvSpPr>
      <xdr:spPr>
        <a:xfrm>
          <a:off x="4686300" y="1620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29,516</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107341</xdr:rowOff>
    </xdr:from>
    <xdr:to>
      <xdr:col>6</xdr:col>
      <xdr:colOff>561975</xdr:colOff>
      <xdr:row>95</xdr:row>
      <xdr:rowOff>37491</xdr:rowOff>
    </xdr:to>
    <xdr:sp macro="" textlink="">
      <xdr:nvSpPr>
        <xdr:cNvPr id="237" name="フローチャート : 判断 236"/>
        <xdr:cNvSpPr/>
      </xdr:nvSpPr>
      <xdr:spPr>
        <a:xfrm>
          <a:off x="45847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15951</xdr:rowOff>
    </xdr:from>
    <xdr:to>
      <xdr:col>5</xdr:col>
      <xdr:colOff>358775</xdr:colOff>
      <xdr:row>95</xdr:row>
      <xdr:rowOff>23037</xdr:rowOff>
    </xdr:to>
    <xdr:cxnSp macro="">
      <xdr:nvCxnSpPr>
        <xdr:cNvPr id="238" name="直線コネクタ 237"/>
        <xdr:cNvCxnSpPr/>
      </xdr:nvCxnSpPr>
      <xdr:spPr>
        <a:xfrm>
          <a:off x="2908300" y="16303701"/>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82575</xdr:rowOff>
    </xdr:from>
    <xdr:to>
      <xdr:col>5</xdr:col>
      <xdr:colOff>409575</xdr:colOff>
      <xdr:row>95</xdr:row>
      <xdr:rowOff>12725</xdr:rowOff>
    </xdr:to>
    <xdr:sp macro="" textlink="">
      <xdr:nvSpPr>
        <xdr:cNvPr id="239" name="フローチャート : 判断 238"/>
        <xdr:cNvSpPr/>
      </xdr:nvSpPr>
      <xdr:spPr>
        <a:xfrm>
          <a:off x="3746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29252</xdr:rowOff>
    </xdr:from>
    <xdr:ext cx="534377" cy="259045"/>
    <xdr:sp macro="" textlink="">
      <xdr:nvSpPr>
        <xdr:cNvPr id="240" name="テキスト ボックス 239"/>
        <xdr:cNvSpPr txBox="1"/>
      </xdr:nvSpPr>
      <xdr:spPr>
        <a:xfrm>
          <a:off x="3530111" y="1597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96686</xdr:rowOff>
    </xdr:from>
    <xdr:to>
      <xdr:col>4</xdr:col>
      <xdr:colOff>155575</xdr:colOff>
      <xdr:row>95</xdr:row>
      <xdr:rowOff>15951</xdr:rowOff>
    </xdr:to>
    <xdr:cxnSp macro="">
      <xdr:nvCxnSpPr>
        <xdr:cNvPr id="241" name="直線コネクタ 240"/>
        <xdr:cNvCxnSpPr/>
      </xdr:nvCxnSpPr>
      <xdr:spPr>
        <a:xfrm>
          <a:off x="2019300" y="16212986"/>
          <a:ext cx="889000" cy="9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70765</xdr:rowOff>
    </xdr:from>
    <xdr:to>
      <xdr:col>4</xdr:col>
      <xdr:colOff>206375</xdr:colOff>
      <xdr:row>95</xdr:row>
      <xdr:rowOff>915</xdr:rowOff>
    </xdr:to>
    <xdr:sp macro="" textlink="">
      <xdr:nvSpPr>
        <xdr:cNvPr id="242" name="フローチャート : 判断 241"/>
        <xdr:cNvSpPr/>
      </xdr:nvSpPr>
      <xdr:spPr>
        <a:xfrm>
          <a:off x="2857500" y="1618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17442</xdr:rowOff>
    </xdr:from>
    <xdr:ext cx="534377" cy="259045"/>
    <xdr:sp macro="" textlink="">
      <xdr:nvSpPr>
        <xdr:cNvPr id="243" name="テキスト ボックス 242"/>
        <xdr:cNvSpPr txBox="1"/>
      </xdr:nvSpPr>
      <xdr:spPr>
        <a:xfrm>
          <a:off x="2641111" y="1596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145453</xdr:rowOff>
    </xdr:from>
    <xdr:to>
      <xdr:col>2</xdr:col>
      <xdr:colOff>638175</xdr:colOff>
      <xdr:row>94</xdr:row>
      <xdr:rowOff>96686</xdr:rowOff>
    </xdr:to>
    <xdr:cxnSp macro="">
      <xdr:nvCxnSpPr>
        <xdr:cNvPr id="244" name="直線コネクタ 243"/>
        <xdr:cNvCxnSpPr/>
      </xdr:nvCxnSpPr>
      <xdr:spPr>
        <a:xfrm>
          <a:off x="1130300" y="15918853"/>
          <a:ext cx="889000" cy="29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117666</xdr:rowOff>
    </xdr:from>
    <xdr:to>
      <xdr:col>3</xdr:col>
      <xdr:colOff>3175</xdr:colOff>
      <xdr:row>95</xdr:row>
      <xdr:rowOff>47816</xdr:rowOff>
    </xdr:to>
    <xdr:sp macro="" textlink="">
      <xdr:nvSpPr>
        <xdr:cNvPr id="245" name="フローチャート : 判断 244"/>
        <xdr:cNvSpPr/>
      </xdr:nvSpPr>
      <xdr:spPr>
        <a:xfrm>
          <a:off x="1968500" y="162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38943</xdr:rowOff>
    </xdr:from>
    <xdr:ext cx="534377" cy="259045"/>
    <xdr:sp macro="" textlink="">
      <xdr:nvSpPr>
        <xdr:cNvPr id="246" name="テキスト ボックス 245"/>
        <xdr:cNvSpPr txBox="1"/>
      </xdr:nvSpPr>
      <xdr:spPr>
        <a:xfrm>
          <a:off x="1752111" y="1632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111989</xdr:rowOff>
    </xdr:from>
    <xdr:to>
      <xdr:col>1</xdr:col>
      <xdr:colOff>485775</xdr:colOff>
      <xdr:row>95</xdr:row>
      <xdr:rowOff>42139</xdr:rowOff>
    </xdr:to>
    <xdr:sp macro="" textlink="">
      <xdr:nvSpPr>
        <xdr:cNvPr id="247" name="フローチャート : 判断 246"/>
        <xdr:cNvSpPr/>
      </xdr:nvSpPr>
      <xdr:spPr>
        <a:xfrm>
          <a:off x="1079500" y="162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33266</xdr:rowOff>
    </xdr:from>
    <xdr:ext cx="534377" cy="259045"/>
    <xdr:sp macro="" textlink="">
      <xdr:nvSpPr>
        <xdr:cNvPr id="248" name="テキスト ボックス 247"/>
        <xdr:cNvSpPr txBox="1"/>
      </xdr:nvSpPr>
      <xdr:spPr>
        <a:xfrm>
          <a:off x="863111" y="1632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60897</xdr:rowOff>
    </xdr:from>
    <xdr:to>
      <xdr:col>6</xdr:col>
      <xdr:colOff>561975</xdr:colOff>
      <xdr:row>94</xdr:row>
      <xdr:rowOff>162497</xdr:rowOff>
    </xdr:to>
    <xdr:sp macro="" textlink="">
      <xdr:nvSpPr>
        <xdr:cNvPr id="254" name="円/楕円 253"/>
        <xdr:cNvSpPr/>
      </xdr:nvSpPr>
      <xdr:spPr>
        <a:xfrm>
          <a:off x="4584700" y="1617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83774</xdr:rowOff>
    </xdr:from>
    <xdr:ext cx="534377" cy="259045"/>
    <xdr:sp macro="" textlink="">
      <xdr:nvSpPr>
        <xdr:cNvPr id="255" name="衛生費該当値テキスト"/>
        <xdr:cNvSpPr txBox="1"/>
      </xdr:nvSpPr>
      <xdr:spPr>
        <a:xfrm>
          <a:off x="4686300" y="1602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30,735</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143687</xdr:rowOff>
    </xdr:from>
    <xdr:to>
      <xdr:col>5</xdr:col>
      <xdr:colOff>409575</xdr:colOff>
      <xdr:row>95</xdr:row>
      <xdr:rowOff>73837</xdr:rowOff>
    </xdr:to>
    <xdr:sp macro="" textlink="">
      <xdr:nvSpPr>
        <xdr:cNvPr id="256" name="円/楕円 255"/>
        <xdr:cNvSpPr/>
      </xdr:nvSpPr>
      <xdr:spPr>
        <a:xfrm>
          <a:off x="3746500" y="1625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64964</xdr:rowOff>
    </xdr:from>
    <xdr:ext cx="534377" cy="259045"/>
    <xdr:sp macro="" textlink="">
      <xdr:nvSpPr>
        <xdr:cNvPr id="257" name="テキスト ボックス 256"/>
        <xdr:cNvSpPr txBox="1"/>
      </xdr:nvSpPr>
      <xdr:spPr>
        <a:xfrm>
          <a:off x="3530111" y="163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28,562</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136601</xdr:rowOff>
    </xdr:from>
    <xdr:to>
      <xdr:col>4</xdr:col>
      <xdr:colOff>206375</xdr:colOff>
      <xdr:row>95</xdr:row>
      <xdr:rowOff>66751</xdr:rowOff>
    </xdr:to>
    <xdr:sp macro="" textlink="">
      <xdr:nvSpPr>
        <xdr:cNvPr id="258" name="円/楕円 257"/>
        <xdr:cNvSpPr/>
      </xdr:nvSpPr>
      <xdr:spPr>
        <a:xfrm>
          <a:off x="2857500" y="1625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57878</xdr:rowOff>
    </xdr:from>
    <xdr:ext cx="534377" cy="259045"/>
    <xdr:sp macro="" textlink="">
      <xdr:nvSpPr>
        <xdr:cNvPr id="259" name="テキスト ボックス 258"/>
        <xdr:cNvSpPr txBox="1"/>
      </xdr:nvSpPr>
      <xdr:spPr>
        <a:xfrm>
          <a:off x="2641111" y="1634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28,748</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45886</xdr:rowOff>
    </xdr:from>
    <xdr:to>
      <xdr:col>3</xdr:col>
      <xdr:colOff>3175</xdr:colOff>
      <xdr:row>94</xdr:row>
      <xdr:rowOff>147486</xdr:rowOff>
    </xdr:to>
    <xdr:sp macro="" textlink="">
      <xdr:nvSpPr>
        <xdr:cNvPr id="260" name="円/楕円 259"/>
        <xdr:cNvSpPr/>
      </xdr:nvSpPr>
      <xdr:spPr>
        <a:xfrm>
          <a:off x="1968500" y="1616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164013</xdr:rowOff>
    </xdr:from>
    <xdr:ext cx="534377" cy="259045"/>
    <xdr:sp macro="" textlink="">
      <xdr:nvSpPr>
        <xdr:cNvPr id="261" name="テキスト ボックス 260"/>
        <xdr:cNvSpPr txBox="1"/>
      </xdr:nvSpPr>
      <xdr:spPr>
        <a:xfrm>
          <a:off x="1752111" y="1593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31,129</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94653</xdr:rowOff>
    </xdr:from>
    <xdr:to>
      <xdr:col>1</xdr:col>
      <xdr:colOff>485775</xdr:colOff>
      <xdr:row>93</xdr:row>
      <xdr:rowOff>24803</xdr:rowOff>
    </xdr:to>
    <xdr:sp macro="" textlink="">
      <xdr:nvSpPr>
        <xdr:cNvPr id="262" name="円/楕円 261"/>
        <xdr:cNvSpPr/>
      </xdr:nvSpPr>
      <xdr:spPr>
        <a:xfrm>
          <a:off x="1079500" y="1586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41330</xdr:rowOff>
    </xdr:from>
    <xdr:ext cx="534377" cy="259045"/>
    <xdr:sp macro="" textlink="">
      <xdr:nvSpPr>
        <xdr:cNvPr id="263" name="テキスト ボックス 262"/>
        <xdr:cNvSpPr txBox="1"/>
      </xdr:nvSpPr>
      <xdr:spPr>
        <a:xfrm>
          <a:off x="863111" y="1564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142443</xdr:rowOff>
    </xdr:from>
    <xdr:to>
      <xdr:col>15</xdr:col>
      <xdr:colOff>180340</xdr:colOff>
      <xdr:row>38</xdr:row>
      <xdr:rowOff>138329</xdr:rowOff>
    </xdr:to>
    <xdr:cxnSp macro="">
      <xdr:nvCxnSpPr>
        <xdr:cNvPr id="285" name="直線コネクタ 284"/>
        <xdr:cNvCxnSpPr/>
      </xdr:nvCxnSpPr>
      <xdr:spPr>
        <a:xfrm flipV="1">
          <a:off x="10475595" y="5285943"/>
          <a:ext cx="1270" cy="136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142156</xdr:rowOff>
    </xdr:from>
    <xdr:ext cx="249299" cy="259045"/>
    <xdr:sp macro="" textlink="">
      <xdr:nvSpPr>
        <xdr:cNvPr id="286" name="労働費最小値テキスト"/>
        <xdr:cNvSpPr txBox="1"/>
      </xdr:nvSpPr>
      <xdr:spPr>
        <a:xfrm>
          <a:off x="10528300" y="665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138329</xdr:rowOff>
    </xdr:from>
    <xdr:to>
      <xdr:col>15</xdr:col>
      <xdr:colOff>269875</xdr:colOff>
      <xdr:row>38</xdr:row>
      <xdr:rowOff>138329</xdr:rowOff>
    </xdr:to>
    <xdr:cxnSp macro="">
      <xdr:nvCxnSpPr>
        <xdr:cNvPr id="287" name="直線コネクタ 286"/>
        <xdr:cNvCxnSpPr/>
      </xdr:nvCxnSpPr>
      <xdr:spPr>
        <a:xfrm>
          <a:off x="10388600" y="665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89120</xdr:rowOff>
    </xdr:from>
    <xdr:ext cx="469744" cy="259045"/>
    <xdr:sp macro="" textlink="">
      <xdr:nvSpPr>
        <xdr:cNvPr id="288" name="労働費最大値テキスト"/>
        <xdr:cNvSpPr txBox="1"/>
      </xdr:nvSpPr>
      <xdr:spPr>
        <a:xfrm>
          <a:off x="10528300" y="50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2,994</a:t>
          </a:r>
          <a:endParaRPr kumimoji="1" lang="ja-JP" altLang="en-US" sz="1000" b="1">
            <a:latin typeface="ＭＳ Ｐゴシック"/>
          </a:endParaRPr>
        </a:p>
      </xdr:txBody>
    </xdr:sp>
    <xdr:clientData/>
  </xdr:oneCellAnchor>
  <xdr:twoCellAnchor>
    <xdr:from>
      <xdr:col>15</xdr:col>
      <xdr:colOff>92075</xdr:colOff>
      <xdr:row>30</xdr:row>
      <xdr:rowOff>142443</xdr:rowOff>
    </xdr:from>
    <xdr:to>
      <xdr:col>15</xdr:col>
      <xdr:colOff>269875</xdr:colOff>
      <xdr:row>30</xdr:row>
      <xdr:rowOff>142443</xdr:rowOff>
    </xdr:to>
    <xdr:cxnSp macro="">
      <xdr:nvCxnSpPr>
        <xdr:cNvPr id="289" name="直線コネクタ 288"/>
        <xdr:cNvCxnSpPr/>
      </xdr:nvCxnSpPr>
      <xdr:spPr>
        <a:xfrm>
          <a:off x="10388600" y="5285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160731</xdr:rowOff>
    </xdr:from>
    <xdr:to>
      <xdr:col>15</xdr:col>
      <xdr:colOff>180975</xdr:colOff>
      <xdr:row>38</xdr:row>
      <xdr:rowOff>17170</xdr:rowOff>
    </xdr:to>
    <xdr:cxnSp macro="">
      <xdr:nvCxnSpPr>
        <xdr:cNvPr id="290" name="直線コネクタ 289"/>
        <xdr:cNvCxnSpPr/>
      </xdr:nvCxnSpPr>
      <xdr:spPr>
        <a:xfrm flipV="1">
          <a:off x="9639300" y="6504381"/>
          <a:ext cx="8382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98061</xdr:rowOff>
    </xdr:from>
    <xdr:ext cx="378565" cy="259045"/>
    <xdr:sp macro="" textlink="">
      <xdr:nvSpPr>
        <xdr:cNvPr id="291" name="労働費平均値テキスト"/>
        <xdr:cNvSpPr txBox="1"/>
      </xdr:nvSpPr>
      <xdr:spPr>
        <a:xfrm>
          <a:off x="10528300" y="6098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75184</xdr:rowOff>
    </xdr:from>
    <xdr:to>
      <xdr:col>15</xdr:col>
      <xdr:colOff>231775</xdr:colOff>
      <xdr:row>37</xdr:row>
      <xdr:rowOff>5334</xdr:rowOff>
    </xdr:to>
    <xdr:sp macro="" textlink="">
      <xdr:nvSpPr>
        <xdr:cNvPr id="292" name="フローチャート : 判断 291"/>
        <xdr:cNvSpPr/>
      </xdr:nvSpPr>
      <xdr:spPr>
        <a:xfrm>
          <a:off x="104267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4369</xdr:rowOff>
    </xdr:from>
    <xdr:to>
      <xdr:col>14</xdr:col>
      <xdr:colOff>28575</xdr:colOff>
      <xdr:row>38</xdr:row>
      <xdr:rowOff>17170</xdr:rowOff>
    </xdr:to>
    <xdr:cxnSp macro="">
      <xdr:nvCxnSpPr>
        <xdr:cNvPr id="293" name="直線コネクタ 292"/>
        <xdr:cNvCxnSpPr/>
      </xdr:nvCxnSpPr>
      <xdr:spPr>
        <a:xfrm>
          <a:off x="8750300" y="6519469"/>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134163</xdr:rowOff>
    </xdr:from>
    <xdr:to>
      <xdr:col>14</xdr:col>
      <xdr:colOff>79375</xdr:colOff>
      <xdr:row>37</xdr:row>
      <xdr:rowOff>64313</xdr:rowOff>
    </xdr:to>
    <xdr:sp macro="" textlink="">
      <xdr:nvSpPr>
        <xdr:cNvPr id="294" name="フローチャート : 判断 293"/>
        <xdr:cNvSpPr/>
      </xdr:nvSpPr>
      <xdr:spPr>
        <a:xfrm>
          <a:off x="9588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80840</xdr:rowOff>
    </xdr:from>
    <xdr:ext cx="378565" cy="259045"/>
    <xdr:sp macro="" textlink="">
      <xdr:nvSpPr>
        <xdr:cNvPr id="295" name="テキスト ボックス 294"/>
        <xdr:cNvSpPr txBox="1"/>
      </xdr:nvSpPr>
      <xdr:spPr>
        <a:xfrm>
          <a:off x="9450017" y="6081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3454</xdr:rowOff>
    </xdr:from>
    <xdr:to>
      <xdr:col>12</xdr:col>
      <xdr:colOff>511175</xdr:colOff>
      <xdr:row>38</xdr:row>
      <xdr:rowOff>4369</xdr:rowOff>
    </xdr:to>
    <xdr:cxnSp macro="">
      <xdr:nvCxnSpPr>
        <xdr:cNvPr id="296" name="直線コネクタ 295"/>
        <xdr:cNvCxnSpPr/>
      </xdr:nvCxnSpPr>
      <xdr:spPr>
        <a:xfrm>
          <a:off x="7861300" y="651855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151536</xdr:rowOff>
    </xdr:from>
    <xdr:to>
      <xdr:col>12</xdr:col>
      <xdr:colOff>561975</xdr:colOff>
      <xdr:row>36</xdr:row>
      <xdr:rowOff>81686</xdr:rowOff>
    </xdr:to>
    <xdr:sp macro="" textlink="">
      <xdr:nvSpPr>
        <xdr:cNvPr id="297" name="フローチャート : 判断 296"/>
        <xdr:cNvSpPr/>
      </xdr:nvSpPr>
      <xdr:spPr>
        <a:xfrm>
          <a:off x="8699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98213</xdr:rowOff>
    </xdr:from>
    <xdr:ext cx="378565" cy="259045"/>
    <xdr:sp macro="" textlink="">
      <xdr:nvSpPr>
        <xdr:cNvPr id="298" name="テキスト ボックス 297"/>
        <xdr:cNvSpPr txBox="1"/>
      </xdr:nvSpPr>
      <xdr:spPr>
        <a:xfrm>
          <a:off x="8561017" y="5927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169875</xdr:rowOff>
    </xdr:from>
    <xdr:to>
      <xdr:col>11</xdr:col>
      <xdr:colOff>307975</xdr:colOff>
      <xdr:row>38</xdr:row>
      <xdr:rowOff>3454</xdr:rowOff>
    </xdr:to>
    <xdr:cxnSp macro="">
      <xdr:nvCxnSpPr>
        <xdr:cNvPr id="299" name="直線コネクタ 298"/>
        <xdr:cNvCxnSpPr/>
      </xdr:nvCxnSpPr>
      <xdr:spPr>
        <a:xfrm>
          <a:off x="6972300" y="6513525"/>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157937</xdr:rowOff>
    </xdr:from>
    <xdr:to>
      <xdr:col>11</xdr:col>
      <xdr:colOff>358775</xdr:colOff>
      <xdr:row>35</xdr:row>
      <xdr:rowOff>88087</xdr:rowOff>
    </xdr:to>
    <xdr:sp macro="" textlink="">
      <xdr:nvSpPr>
        <xdr:cNvPr id="300" name="フローチャート : 判断 299"/>
        <xdr:cNvSpPr/>
      </xdr:nvSpPr>
      <xdr:spPr>
        <a:xfrm>
          <a:off x="7810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104614</xdr:rowOff>
    </xdr:from>
    <xdr:ext cx="469744" cy="259045"/>
    <xdr:sp macro="" textlink="">
      <xdr:nvSpPr>
        <xdr:cNvPr id="301" name="テキスト ボックス 300"/>
        <xdr:cNvSpPr txBox="1"/>
      </xdr:nvSpPr>
      <xdr:spPr>
        <a:xfrm>
          <a:off x="7626427" y="57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77013</xdr:rowOff>
    </xdr:from>
    <xdr:to>
      <xdr:col>10</xdr:col>
      <xdr:colOff>155575</xdr:colOff>
      <xdr:row>35</xdr:row>
      <xdr:rowOff>7163</xdr:rowOff>
    </xdr:to>
    <xdr:sp macro="" textlink="">
      <xdr:nvSpPr>
        <xdr:cNvPr id="302" name="フローチャート : 判断 301"/>
        <xdr:cNvSpPr/>
      </xdr:nvSpPr>
      <xdr:spPr>
        <a:xfrm>
          <a:off x="6921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23690</xdr:rowOff>
    </xdr:from>
    <xdr:ext cx="469744" cy="259045"/>
    <xdr:sp macro="" textlink="">
      <xdr:nvSpPr>
        <xdr:cNvPr id="303" name="テキスト ボックス 302"/>
        <xdr:cNvSpPr txBox="1"/>
      </xdr:nvSpPr>
      <xdr:spPr>
        <a:xfrm>
          <a:off x="6737427" y="56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109931</xdr:rowOff>
    </xdr:from>
    <xdr:to>
      <xdr:col>15</xdr:col>
      <xdr:colOff>231775</xdr:colOff>
      <xdr:row>38</xdr:row>
      <xdr:rowOff>40081</xdr:rowOff>
    </xdr:to>
    <xdr:sp macro="" textlink="">
      <xdr:nvSpPr>
        <xdr:cNvPr id="309" name="円/楕円 308"/>
        <xdr:cNvSpPr/>
      </xdr:nvSpPr>
      <xdr:spPr>
        <a:xfrm>
          <a:off x="10426700" y="64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88358</xdr:rowOff>
    </xdr:from>
    <xdr:ext cx="378565" cy="259045"/>
    <xdr:sp macro="" textlink="">
      <xdr:nvSpPr>
        <xdr:cNvPr id="310" name="労働費該当値テキスト"/>
        <xdr:cNvSpPr txBox="1"/>
      </xdr:nvSpPr>
      <xdr:spPr>
        <a:xfrm>
          <a:off x="10528300" y="6432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137820</xdr:rowOff>
    </xdr:from>
    <xdr:to>
      <xdr:col>14</xdr:col>
      <xdr:colOff>79375</xdr:colOff>
      <xdr:row>38</xdr:row>
      <xdr:rowOff>67970</xdr:rowOff>
    </xdr:to>
    <xdr:sp macro="" textlink="">
      <xdr:nvSpPr>
        <xdr:cNvPr id="311" name="円/楕円 310"/>
        <xdr:cNvSpPr/>
      </xdr:nvSpPr>
      <xdr:spPr>
        <a:xfrm>
          <a:off x="9588500" y="64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59097</xdr:rowOff>
    </xdr:from>
    <xdr:ext cx="378565" cy="259045"/>
    <xdr:sp macro="" textlink="">
      <xdr:nvSpPr>
        <xdr:cNvPr id="312" name="テキスト ボックス 311"/>
        <xdr:cNvSpPr txBox="1"/>
      </xdr:nvSpPr>
      <xdr:spPr>
        <a:xfrm>
          <a:off x="9450017" y="6574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125019</xdr:rowOff>
    </xdr:from>
    <xdr:to>
      <xdr:col>12</xdr:col>
      <xdr:colOff>561975</xdr:colOff>
      <xdr:row>38</xdr:row>
      <xdr:rowOff>55169</xdr:rowOff>
    </xdr:to>
    <xdr:sp macro="" textlink="">
      <xdr:nvSpPr>
        <xdr:cNvPr id="313" name="円/楕円 312"/>
        <xdr:cNvSpPr/>
      </xdr:nvSpPr>
      <xdr:spPr>
        <a:xfrm>
          <a:off x="8699500" y="646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46296</xdr:rowOff>
    </xdr:from>
    <xdr:ext cx="378565" cy="259045"/>
    <xdr:sp macro="" textlink="">
      <xdr:nvSpPr>
        <xdr:cNvPr id="314" name="テキスト ボックス 313"/>
        <xdr:cNvSpPr txBox="1"/>
      </xdr:nvSpPr>
      <xdr:spPr>
        <a:xfrm>
          <a:off x="8561017" y="6561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124104</xdr:rowOff>
    </xdr:from>
    <xdr:to>
      <xdr:col>11</xdr:col>
      <xdr:colOff>358775</xdr:colOff>
      <xdr:row>38</xdr:row>
      <xdr:rowOff>54254</xdr:rowOff>
    </xdr:to>
    <xdr:sp macro="" textlink="">
      <xdr:nvSpPr>
        <xdr:cNvPr id="315" name="円/楕円 314"/>
        <xdr:cNvSpPr/>
      </xdr:nvSpPr>
      <xdr:spPr>
        <a:xfrm>
          <a:off x="7810500" y="64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45381</xdr:rowOff>
    </xdr:from>
    <xdr:ext cx="378565" cy="259045"/>
    <xdr:sp macro="" textlink="">
      <xdr:nvSpPr>
        <xdr:cNvPr id="316" name="テキスト ボックス 315"/>
        <xdr:cNvSpPr txBox="1"/>
      </xdr:nvSpPr>
      <xdr:spPr>
        <a:xfrm>
          <a:off x="7672017" y="6560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119075</xdr:rowOff>
    </xdr:from>
    <xdr:to>
      <xdr:col>10</xdr:col>
      <xdr:colOff>155575</xdr:colOff>
      <xdr:row>38</xdr:row>
      <xdr:rowOff>49225</xdr:rowOff>
    </xdr:to>
    <xdr:sp macro="" textlink="">
      <xdr:nvSpPr>
        <xdr:cNvPr id="317" name="円/楕円 316"/>
        <xdr:cNvSpPr/>
      </xdr:nvSpPr>
      <xdr:spPr>
        <a:xfrm>
          <a:off x="6921500" y="64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40352</xdr:rowOff>
    </xdr:from>
    <xdr:ext cx="378565" cy="259045"/>
    <xdr:sp macro="" textlink="">
      <xdr:nvSpPr>
        <xdr:cNvPr id="318" name="テキスト ボックス 317"/>
        <xdr:cNvSpPr txBox="1"/>
      </xdr:nvSpPr>
      <xdr:spPr>
        <a:xfrm>
          <a:off x="6783017" y="6555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71806</xdr:rowOff>
    </xdr:from>
    <xdr:to>
      <xdr:col>15</xdr:col>
      <xdr:colOff>180340</xdr:colOff>
      <xdr:row>59</xdr:row>
      <xdr:rowOff>27229</xdr:rowOff>
    </xdr:to>
    <xdr:cxnSp macro="">
      <xdr:nvCxnSpPr>
        <xdr:cNvPr id="342" name="直線コネクタ 341"/>
        <xdr:cNvCxnSpPr/>
      </xdr:nvCxnSpPr>
      <xdr:spPr>
        <a:xfrm flipV="1">
          <a:off x="10475595" y="8815756"/>
          <a:ext cx="1270" cy="1327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31056</xdr:rowOff>
    </xdr:from>
    <xdr:ext cx="378565" cy="259045"/>
    <xdr:sp macro="" textlink="">
      <xdr:nvSpPr>
        <xdr:cNvPr id="343" name="農林水産業費最小値テキスト"/>
        <xdr:cNvSpPr txBox="1"/>
      </xdr:nvSpPr>
      <xdr:spPr>
        <a:xfrm>
          <a:off x="10528300" y="10146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15</xdr:col>
      <xdr:colOff>92075</xdr:colOff>
      <xdr:row>59</xdr:row>
      <xdr:rowOff>27229</xdr:rowOff>
    </xdr:from>
    <xdr:to>
      <xdr:col>15</xdr:col>
      <xdr:colOff>269875</xdr:colOff>
      <xdr:row>59</xdr:row>
      <xdr:rowOff>27229</xdr:rowOff>
    </xdr:to>
    <xdr:cxnSp macro="">
      <xdr:nvCxnSpPr>
        <xdr:cNvPr id="344" name="直線コネクタ 343"/>
        <xdr:cNvCxnSpPr/>
      </xdr:nvCxnSpPr>
      <xdr:spPr>
        <a:xfrm>
          <a:off x="10388600" y="1014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18483</xdr:rowOff>
    </xdr:from>
    <xdr:ext cx="534377" cy="259045"/>
    <xdr:sp macro="" textlink="">
      <xdr:nvSpPr>
        <xdr:cNvPr id="345" name="農林水産業費最大値テキスト"/>
        <xdr:cNvSpPr txBox="1"/>
      </xdr:nvSpPr>
      <xdr:spPr>
        <a:xfrm>
          <a:off x="10528300" y="8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17,641</a:t>
          </a:r>
          <a:endParaRPr kumimoji="1" lang="ja-JP" altLang="en-US" sz="1000" b="1">
            <a:latin typeface="ＭＳ Ｐゴシック"/>
          </a:endParaRPr>
        </a:p>
      </xdr:txBody>
    </xdr:sp>
    <xdr:clientData/>
  </xdr:oneCellAnchor>
  <xdr:twoCellAnchor>
    <xdr:from>
      <xdr:col>15</xdr:col>
      <xdr:colOff>92075</xdr:colOff>
      <xdr:row>51</xdr:row>
      <xdr:rowOff>71806</xdr:rowOff>
    </xdr:from>
    <xdr:to>
      <xdr:col>15</xdr:col>
      <xdr:colOff>269875</xdr:colOff>
      <xdr:row>51</xdr:row>
      <xdr:rowOff>71806</xdr:rowOff>
    </xdr:to>
    <xdr:cxnSp macro="">
      <xdr:nvCxnSpPr>
        <xdr:cNvPr id="346" name="直線コネクタ 345"/>
        <xdr:cNvCxnSpPr/>
      </xdr:nvCxnSpPr>
      <xdr:spPr>
        <a:xfrm>
          <a:off x="10388600" y="8815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132309</xdr:rowOff>
    </xdr:from>
    <xdr:to>
      <xdr:col>15</xdr:col>
      <xdr:colOff>180975</xdr:colOff>
      <xdr:row>58</xdr:row>
      <xdr:rowOff>171094</xdr:rowOff>
    </xdr:to>
    <xdr:cxnSp macro="">
      <xdr:nvCxnSpPr>
        <xdr:cNvPr id="347" name="直線コネクタ 346"/>
        <xdr:cNvCxnSpPr/>
      </xdr:nvCxnSpPr>
      <xdr:spPr>
        <a:xfrm flipV="1">
          <a:off x="9639300" y="10076409"/>
          <a:ext cx="838200" cy="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143857</xdr:rowOff>
    </xdr:from>
    <xdr:ext cx="469744" cy="259045"/>
    <xdr:sp macro="" textlink="">
      <xdr:nvSpPr>
        <xdr:cNvPr id="348" name="農林水産業費平均値テキスト"/>
        <xdr:cNvSpPr txBox="1"/>
      </xdr:nvSpPr>
      <xdr:spPr>
        <a:xfrm>
          <a:off x="10528300" y="9745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120980</xdr:rowOff>
    </xdr:from>
    <xdr:to>
      <xdr:col>15</xdr:col>
      <xdr:colOff>231775</xdr:colOff>
      <xdr:row>58</xdr:row>
      <xdr:rowOff>51130</xdr:rowOff>
    </xdr:to>
    <xdr:sp macro="" textlink="">
      <xdr:nvSpPr>
        <xdr:cNvPr id="349" name="フローチャート : 判断 348"/>
        <xdr:cNvSpPr/>
      </xdr:nvSpPr>
      <xdr:spPr>
        <a:xfrm>
          <a:off x="104267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171094</xdr:rowOff>
    </xdr:from>
    <xdr:to>
      <xdr:col>14</xdr:col>
      <xdr:colOff>28575</xdr:colOff>
      <xdr:row>59</xdr:row>
      <xdr:rowOff>3759</xdr:rowOff>
    </xdr:to>
    <xdr:cxnSp macro="">
      <xdr:nvCxnSpPr>
        <xdr:cNvPr id="350" name="直線コネクタ 349"/>
        <xdr:cNvCxnSpPr/>
      </xdr:nvCxnSpPr>
      <xdr:spPr>
        <a:xfrm flipV="1">
          <a:off x="8750300" y="1011519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88747</xdr:rowOff>
    </xdr:from>
    <xdr:to>
      <xdr:col>14</xdr:col>
      <xdr:colOff>79375</xdr:colOff>
      <xdr:row>58</xdr:row>
      <xdr:rowOff>18897</xdr:rowOff>
    </xdr:to>
    <xdr:sp macro="" textlink="">
      <xdr:nvSpPr>
        <xdr:cNvPr id="351" name="フローチャート : 判断 350"/>
        <xdr:cNvSpPr/>
      </xdr:nvSpPr>
      <xdr:spPr>
        <a:xfrm>
          <a:off x="9588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35424</xdr:rowOff>
    </xdr:from>
    <xdr:ext cx="469744" cy="259045"/>
    <xdr:sp macro="" textlink="">
      <xdr:nvSpPr>
        <xdr:cNvPr id="352" name="テキスト ボックス 351"/>
        <xdr:cNvSpPr txBox="1"/>
      </xdr:nvSpPr>
      <xdr:spPr>
        <a:xfrm>
          <a:off x="9404427" y="96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3759</xdr:rowOff>
    </xdr:from>
    <xdr:to>
      <xdr:col>12</xdr:col>
      <xdr:colOff>511175</xdr:colOff>
      <xdr:row>59</xdr:row>
      <xdr:rowOff>6807</xdr:rowOff>
    </xdr:to>
    <xdr:cxnSp macro="">
      <xdr:nvCxnSpPr>
        <xdr:cNvPr id="353" name="直線コネクタ 352"/>
        <xdr:cNvCxnSpPr/>
      </xdr:nvCxnSpPr>
      <xdr:spPr>
        <a:xfrm flipV="1">
          <a:off x="7861300" y="1011930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116484</xdr:rowOff>
    </xdr:from>
    <xdr:to>
      <xdr:col>12</xdr:col>
      <xdr:colOff>561975</xdr:colOff>
      <xdr:row>57</xdr:row>
      <xdr:rowOff>46634</xdr:rowOff>
    </xdr:to>
    <xdr:sp macro="" textlink="">
      <xdr:nvSpPr>
        <xdr:cNvPr id="354" name="フローチャート : 判断 353"/>
        <xdr:cNvSpPr/>
      </xdr:nvSpPr>
      <xdr:spPr>
        <a:xfrm>
          <a:off x="8699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63161</xdr:rowOff>
    </xdr:from>
    <xdr:ext cx="469744" cy="259045"/>
    <xdr:sp macro="" textlink="">
      <xdr:nvSpPr>
        <xdr:cNvPr id="355" name="テキスト ボックス 354"/>
        <xdr:cNvSpPr txBox="1"/>
      </xdr:nvSpPr>
      <xdr:spPr>
        <a:xfrm>
          <a:off x="8515427" y="949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788</xdr:rowOff>
    </xdr:from>
    <xdr:to>
      <xdr:col>11</xdr:col>
      <xdr:colOff>307975</xdr:colOff>
      <xdr:row>59</xdr:row>
      <xdr:rowOff>6807</xdr:rowOff>
    </xdr:to>
    <xdr:cxnSp macro="">
      <xdr:nvCxnSpPr>
        <xdr:cNvPr id="356" name="直線コネクタ 355"/>
        <xdr:cNvCxnSpPr/>
      </xdr:nvCxnSpPr>
      <xdr:spPr>
        <a:xfrm>
          <a:off x="6972300" y="10116338"/>
          <a:ext cx="889000" cy="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73203</xdr:rowOff>
    </xdr:from>
    <xdr:to>
      <xdr:col>11</xdr:col>
      <xdr:colOff>358775</xdr:colOff>
      <xdr:row>57</xdr:row>
      <xdr:rowOff>3353</xdr:rowOff>
    </xdr:to>
    <xdr:sp macro="" textlink="">
      <xdr:nvSpPr>
        <xdr:cNvPr id="357" name="フローチャート : 判断 356"/>
        <xdr:cNvSpPr/>
      </xdr:nvSpPr>
      <xdr:spPr>
        <a:xfrm>
          <a:off x="7810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19880</xdr:rowOff>
    </xdr:from>
    <xdr:ext cx="469744" cy="259045"/>
    <xdr:sp macro="" textlink="">
      <xdr:nvSpPr>
        <xdr:cNvPr id="358" name="テキスト ボックス 357"/>
        <xdr:cNvSpPr txBox="1"/>
      </xdr:nvSpPr>
      <xdr:spPr>
        <a:xfrm>
          <a:off x="7626427" y="94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115875</xdr:rowOff>
    </xdr:from>
    <xdr:to>
      <xdr:col>10</xdr:col>
      <xdr:colOff>155575</xdr:colOff>
      <xdr:row>57</xdr:row>
      <xdr:rowOff>46025</xdr:rowOff>
    </xdr:to>
    <xdr:sp macro="" textlink="">
      <xdr:nvSpPr>
        <xdr:cNvPr id="359" name="フローチャート : 判断 358"/>
        <xdr:cNvSpPr/>
      </xdr:nvSpPr>
      <xdr:spPr>
        <a:xfrm>
          <a:off x="69215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62552</xdr:rowOff>
    </xdr:from>
    <xdr:ext cx="469744" cy="259045"/>
    <xdr:sp macro="" textlink="">
      <xdr:nvSpPr>
        <xdr:cNvPr id="360" name="テキスト ボックス 359"/>
        <xdr:cNvSpPr txBox="1"/>
      </xdr:nvSpPr>
      <xdr:spPr>
        <a:xfrm>
          <a:off x="6737427" y="949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81509</xdr:rowOff>
    </xdr:from>
    <xdr:to>
      <xdr:col>15</xdr:col>
      <xdr:colOff>231775</xdr:colOff>
      <xdr:row>59</xdr:row>
      <xdr:rowOff>11659</xdr:rowOff>
    </xdr:to>
    <xdr:sp macro="" textlink="">
      <xdr:nvSpPr>
        <xdr:cNvPr id="366" name="円/楕円 365"/>
        <xdr:cNvSpPr/>
      </xdr:nvSpPr>
      <xdr:spPr>
        <a:xfrm>
          <a:off x="10426700" y="1002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167886</xdr:rowOff>
    </xdr:from>
    <xdr:ext cx="469744" cy="259045"/>
    <xdr:sp macro="" textlink="">
      <xdr:nvSpPr>
        <xdr:cNvPr id="367" name="農林水産業費該当値テキスト"/>
        <xdr:cNvSpPr txBox="1"/>
      </xdr:nvSpPr>
      <xdr:spPr>
        <a:xfrm>
          <a:off x="10528300" y="994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120294</xdr:rowOff>
    </xdr:from>
    <xdr:to>
      <xdr:col>14</xdr:col>
      <xdr:colOff>79375</xdr:colOff>
      <xdr:row>59</xdr:row>
      <xdr:rowOff>50444</xdr:rowOff>
    </xdr:to>
    <xdr:sp macro="" textlink="">
      <xdr:nvSpPr>
        <xdr:cNvPr id="368" name="円/楕円 367"/>
        <xdr:cNvSpPr/>
      </xdr:nvSpPr>
      <xdr:spPr>
        <a:xfrm>
          <a:off x="9588500" y="1006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41571</xdr:rowOff>
    </xdr:from>
    <xdr:ext cx="378565" cy="259045"/>
    <xdr:sp macro="" textlink="">
      <xdr:nvSpPr>
        <xdr:cNvPr id="369" name="テキスト ボックス 368"/>
        <xdr:cNvSpPr txBox="1"/>
      </xdr:nvSpPr>
      <xdr:spPr>
        <a:xfrm>
          <a:off x="9450017" y="10157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124409</xdr:rowOff>
    </xdr:from>
    <xdr:to>
      <xdr:col>12</xdr:col>
      <xdr:colOff>561975</xdr:colOff>
      <xdr:row>59</xdr:row>
      <xdr:rowOff>54559</xdr:rowOff>
    </xdr:to>
    <xdr:sp macro="" textlink="">
      <xdr:nvSpPr>
        <xdr:cNvPr id="370" name="円/楕円 369"/>
        <xdr:cNvSpPr/>
      </xdr:nvSpPr>
      <xdr:spPr>
        <a:xfrm>
          <a:off x="8699500" y="1006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45686</xdr:rowOff>
    </xdr:from>
    <xdr:ext cx="378565" cy="259045"/>
    <xdr:sp macro="" textlink="">
      <xdr:nvSpPr>
        <xdr:cNvPr id="371" name="テキスト ボックス 370"/>
        <xdr:cNvSpPr txBox="1"/>
      </xdr:nvSpPr>
      <xdr:spPr>
        <a:xfrm>
          <a:off x="8561017" y="10161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127457</xdr:rowOff>
    </xdr:from>
    <xdr:to>
      <xdr:col>11</xdr:col>
      <xdr:colOff>358775</xdr:colOff>
      <xdr:row>59</xdr:row>
      <xdr:rowOff>57607</xdr:rowOff>
    </xdr:to>
    <xdr:sp macro="" textlink="">
      <xdr:nvSpPr>
        <xdr:cNvPr id="372" name="円/楕円 371"/>
        <xdr:cNvSpPr/>
      </xdr:nvSpPr>
      <xdr:spPr>
        <a:xfrm>
          <a:off x="7810500" y="100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48734</xdr:rowOff>
    </xdr:from>
    <xdr:ext cx="378565" cy="259045"/>
    <xdr:sp macro="" textlink="">
      <xdr:nvSpPr>
        <xdr:cNvPr id="373" name="テキスト ボックス 372"/>
        <xdr:cNvSpPr txBox="1"/>
      </xdr:nvSpPr>
      <xdr:spPr>
        <a:xfrm>
          <a:off x="7672017" y="1016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121438</xdr:rowOff>
    </xdr:from>
    <xdr:to>
      <xdr:col>10</xdr:col>
      <xdr:colOff>155575</xdr:colOff>
      <xdr:row>59</xdr:row>
      <xdr:rowOff>51588</xdr:rowOff>
    </xdr:to>
    <xdr:sp macro="" textlink="">
      <xdr:nvSpPr>
        <xdr:cNvPr id="374" name="円/楕円 373"/>
        <xdr:cNvSpPr/>
      </xdr:nvSpPr>
      <xdr:spPr>
        <a:xfrm>
          <a:off x="6921500" y="1006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42715</xdr:rowOff>
    </xdr:from>
    <xdr:ext cx="378565" cy="259045"/>
    <xdr:sp macro="" textlink="">
      <xdr:nvSpPr>
        <xdr:cNvPr id="375" name="テキスト ボックス 374"/>
        <xdr:cNvSpPr txBox="1"/>
      </xdr:nvSpPr>
      <xdr:spPr>
        <a:xfrm>
          <a:off x="6783017" y="10158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142519</xdr:rowOff>
    </xdr:from>
    <xdr:to>
      <xdr:col>15</xdr:col>
      <xdr:colOff>180340</xdr:colOff>
      <xdr:row>79</xdr:row>
      <xdr:rowOff>10161</xdr:rowOff>
    </xdr:to>
    <xdr:cxnSp macro="">
      <xdr:nvCxnSpPr>
        <xdr:cNvPr id="399" name="直線コネクタ 398"/>
        <xdr:cNvCxnSpPr/>
      </xdr:nvCxnSpPr>
      <xdr:spPr>
        <a:xfrm flipV="1">
          <a:off x="10475595" y="12144019"/>
          <a:ext cx="1270" cy="1410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13988</xdr:rowOff>
    </xdr:from>
    <xdr:ext cx="378565" cy="259045"/>
    <xdr:sp macro="" textlink="">
      <xdr:nvSpPr>
        <xdr:cNvPr id="400" name="商工費最小値テキスト"/>
        <xdr:cNvSpPr txBox="1"/>
      </xdr:nvSpPr>
      <xdr:spPr>
        <a:xfrm>
          <a:off x="10528300" y="1355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79</xdr:row>
      <xdr:rowOff>10161</xdr:rowOff>
    </xdr:from>
    <xdr:to>
      <xdr:col>15</xdr:col>
      <xdr:colOff>269875</xdr:colOff>
      <xdr:row>79</xdr:row>
      <xdr:rowOff>10161</xdr:rowOff>
    </xdr:to>
    <xdr:cxnSp macro="">
      <xdr:nvCxnSpPr>
        <xdr:cNvPr id="401" name="直線コネクタ 400"/>
        <xdr:cNvCxnSpPr/>
      </xdr:nvCxnSpPr>
      <xdr:spPr>
        <a:xfrm>
          <a:off x="10388600" y="1355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89196</xdr:rowOff>
    </xdr:from>
    <xdr:ext cx="534377" cy="259045"/>
    <xdr:sp macro="" textlink="">
      <xdr:nvSpPr>
        <xdr:cNvPr id="402" name="商工費最大値テキスト"/>
        <xdr:cNvSpPr txBox="1"/>
      </xdr:nvSpPr>
      <xdr:spPr>
        <a:xfrm>
          <a:off x="10528300" y="1191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37,926</a:t>
          </a:r>
          <a:endParaRPr kumimoji="1" lang="ja-JP" altLang="en-US" sz="1000" b="1">
            <a:latin typeface="ＭＳ Ｐゴシック"/>
          </a:endParaRPr>
        </a:p>
      </xdr:txBody>
    </xdr:sp>
    <xdr:clientData/>
  </xdr:oneCellAnchor>
  <xdr:twoCellAnchor>
    <xdr:from>
      <xdr:col>15</xdr:col>
      <xdr:colOff>92075</xdr:colOff>
      <xdr:row>70</xdr:row>
      <xdr:rowOff>142519</xdr:rowOff>
    </xdr:from>
    <xdr:to>
      <xdr:col>15</xdr:col>
      <xdr:colOff>269875</xdr:colOff>
      <xdr:row>70</xdr:row>
      <xdr:rowOff>142519</xdr:rowOff>
    </xdr:to>
    <xdr:cxnSp macro="">
      <xdr:nvCxnSpPr>
        <xdr:cNvPr id="403" name="直線コネクタ 402"/>
        <xdr:cNvCxnSpPr/>
      </xdr:nvCxnSpPr>
      <xdr:spPr>
        <a:xfrm>
          <a:off x="10388600" y="1214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64909</xdr:rowOff>
    </xdr:from>
    <xdr:to>
      <xdr:col>15</xdr:col>
      <xdr:colOff>180975</xdr:colOff>
      <xdr:row>78</xdr:row>
      <xdr:rowOff>95580</xdr:rowOff>
    </xdr:to>
    <xdr:cxnSp macro="">
      <xdr:nvCxnSpPr>
        <xdr:cNvPr id="404" name="直線コネクタ 403"/>
        <xdr:cNvCxnSpPr/>
      </xdr:nvCxnSpPr>
      <xdr:spPr>
        <a:xfrm>
          <a:off x="9639300" y="13438009"/>
          <a:ext cx="8382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161535</xdr:rowOff>
    </xdr:from>
    <xdr:ext cx="469744" cy="259045"/>
    <xdr:sp macro="" textlink="">
      <xdr:nvSpPr>
        <xdr:cNvPr id="405" name="商工費平均値テキスト"/>
        <xdr:cNvSpPr txBox="1"/>
      </xdr:nvSpPr>
      <xdr:spPr>
        <a:xfrm>
          <a:off x="10528300" y="13191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138658</xdr:rowOff>
    </xdr:from>
    <xdr:to>
      <xdr:col>15</xdr:col>
      <xdr:colOff>231775</xdr:colOff>
      <xdr:row>78</xdr:row>
      <xdr:rowOff>68808</xdr:rowOff>
    </xdr:to>
    <xdr:sp macro="" textlink="">
      <xdr:nvSpPr>
        <xdr:cNvPr id="406" name="フローチャート : 判断 405"/>
        <xdr:cNvSpPr/>
      </xdr:nvSpPr>
      <xdr:spPr>
        <a:xfrm>
          <a:off x="104267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64909</xdr:rowOff>
    </xdr:from>
    <xdr:to>
      <xdr:col>14</xdr:col>
      <xdr:colOff>28575</xdr:colOff>
      <xdr:row>78</xdr:row>
      <xdr:rowOff>99124</xdr:rowOff>
    </xdr:to>
    <xdr:cxnSp macro="">
      <xdr:nvCxnSpPr>
        <xdr:cNvPr id="407" name="直線コネクタ 406"/>
        <xdr:cNvCxnSpPr/>
      </xdr:nvCxnSpPr>
      <xdr:spPr>
        <a:xfrm flipV="1">
          <a:off x="8750300" y="13438009"/>
          <a:ext cx="889000" cy="3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65278</xdr:rowOff>
    </xdr:from>
    <xdr:to>
      <xdr:col>14</xdr:col>
      <xdr:colOff>79375</xdr:colOff>
      <xdr:row>77</xdr:row>
      <xdr:rowOff>166878</xdr:rowOff>
    </xdr:to>
    <xdr:sp macro="" textlink="">
      <xdr:nvSpPr>
        <xdr:cNvPr id="408" name="フローチャート : 判断 407"/>
        <xdr:cNvSpPr/>
      </xdr:nvSpPr>
      <xdr:spPr>
        <a:xfrm>
          <a:off x="9588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11955</xdr:rowOff>
    </xdr:from>
    <xdr:ext cx="469744" cy="259045"/>
    <xdr:sp macro="" textlink="">
      <xdr:nvSpPr>
        <xdr:cNvPr id="409" name="テキスト ボックス 408"/>
        <xdr:cNvSpPr txBox="1"/>
      </xdr:nvSpPr>
      <xdr:spPr>
        <a:xfrm>
          <a:off x="9404427"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99124</xdr:rowOff>
    </xdr:from>
    <xdr:to>
      <xdr:col>12</xdr:col>
      <xdr:colOff>511175</xdr:colOff>
      <xdr:row>78</xdr:row>
      <xdr:rowOff>101143</xdr:rowOff>
    </xdr:to>
    <xdr:cxnSp macro="">
      <xdr:nvCxnSpPr>
        <xdr:cNvPr id="410" name="直線コネクタ 409"/>
        <xdr:cNvCxnSpPr/>
      </xdr:nvCxnSpPr>
      <xdr:spPr>
        <a:xfrm flipV="1">
          <a:off x="7861300" y="13472224"/>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11" name="フローチャート : 判断 410"/>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137304</xdr:rowOff>
    </xdr:from>
    <xdr:ext cx="469744" cy="259045"/>
    <xdr:sp macro="" textlink="">
      <xdr:nvSpPr>
        <xdr:cNvPr id="412" name="テキスト ボックス 411"/>
        <xdr:cNvSpPr txBox="1"/>
      </xdr:nvSpPr>
      <xdr:spPr>
        <a:xfrm>
          <a:off x="8515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100800</xdr:rowOff>
    </xdr:from>
    <xdr:to>
      <xdr:col>11</xdr:col>
      <xdr:colOff>307975</xdr:colOff>
      <xdr:row>78</xdr:row>
      <xdr:rowOff>101143</xdr:rowOff>
    </xdr:to>
    <xdr:cxnSp macro="">
      <xdr:nvCxnSpPr>
        <xdr:cNvPr id="413" name="直線コネクタ 412"/>
        <xdr:cNvCxnSpPr/>
      </xdr:nvCxnSpPr>
      <xdr:spPr>
        <a:xfrm>
          <a:off x="6972300" y="13473900"/>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4" name="フローチャート : 判断 413"/>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149344</xdr:rowOff>
    </xdr:from>
    <xdr:ext cx="469744" cy="259045"/>
    <xdr:sp macro="" textlink="">
      <xdr:nvSpPr>
        <xdr:cNvPr id="415" name="テキスト ボックス 414"/>
        <xdr:cNvSpPr txBox="1"/>
      </xdr:nvSpPr>
      <xdr:spPr>
        <a:xfrm>
          <a:off x="7626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6" name="フローチャート : 判断 415"/>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154791</xdr:rowOff>
    </xdr:from>
    <xdr:ext cx="469744" cy="259045"/>
    <xdr:sp macro="" textlink="">
      <xdr:nvSpPr>
        <xdr:cNvPr id="417" name="テキスト ボックス 416"/>
        <xdr:cNvSpPr txBox="1"/>
      </xdr:nvSpPr>
      <xdr:spPr>
        <a:xfrm>
          <a:off x="6737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44780</xdr:rowOff>
    </xdr:from>
    <xdr:to>
      <xdr:col>15</xdr:col>
      <xdr:colOff>231775</xdr:colOff>
      <xdr:row>78</xdr:row>
      <xdr:rowOff>146380</xdr:rowOff>
    </xdr:to>
    <xdr:sp macro="" textlink="">
      <xdr:nvSpPr>
        <xdr:cNvPr id="423" name="円/楕円 422"/>
        <xdr:cNvSpPr/>
      </xdr:nvSpPr>
      <xdr:spPr>
        <a:xfrm>
          <a:off x="10426700" y="134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131157</xdr:rowOff>
    </xdr:from>
    <xdr:ext cx="469744" cy="259045"/>
    <xdr:sp macro="" textlink="">
      <xdr:nvSpPr>
        <xdr:cNvPr id="424" name="商工費該当値テキスト"/>
        <xdr:cNvSpPr txBox="1"/>
      </xdr:nvSpPr>
      <xdr:spPr>
        <a:xfrm>
          <a:off x="10528300" y="1333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14109</xdr:rowOff>
    </xdr:from>
    <xdr:to>
      <xdr:col>14</xdr:col>
      <xdr:colOff>79375</xdr:colOff>
      <xdr:row>78</xdr:row>
      <xdr:rowOff>115709</xdr:rowOff>
    </xdr:to>
    <xdr:sp macro="" textlink="">
      <xdr:nvSpPr>
        <xdr:cNvPr id="425" name="円/楕円 424"/>
        <xdr:cNvSpPr/>
      </xdr:nvSpPr>
      <xdr:spPr>
        <a:xfrm>
          <a:off x="9588500" y="1338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106836</xdr:rowOff>
    </xdr:from>
    <xdr:ext cx="469744" cy="259045"/>
    <xdr:sp macro="" textlink="">
      <xdr:nvSpPr>
        <xdr:cNvPr id="426" name="テキスト ボックス 425"/>
        <xdr:cNvSpPr txBox="1"/>
      </xdr:nvSpPr>
      <xdr:spPr>
        <a:xfrm>
          <a:off x="9404427" y="1347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48324</xdr:rowOff>
    </xdr:from>
    <xdr:to>
      <xdr:col>12</xdr:col>
      <xdr:colOff>561975</xdr:colOff>
      <xdr:row>78</xdr:row>
      <xdr:rowOff>149924</xdr:rowOff>
    </xdr:to>
    <xdr:sp macro="" textlink="">
      <xdr:nvSpPr>
        <xdr:cNvPr id="427" name="円/楕円 426"/>
        <xdr:cNvSpPr/>
      </xdr:nvSpPr>
      <xdr:spPr>
        <a:xfrm>
          <a:off x="8699500" y="1342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141051</xdr:rowOff>
    </xdr:from>
    <xdr:ext cx="469744" cy="259045"/>
    <xdr:sp macro="" textlink="">
      <xdr:nvSpPr>
        <xdr:cNvPr id="428" name="テキスト ボックス 427"/>
        <xdr:cNvSpPr txBox="1"/>
      </xdr:nvSpPr>
      <xdr:spPr>
        <a:xfrm>
          <a:off x="8515427" y="1351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50343</xdr:rowOff>
    </xdr:from>
    <xdr:to>
      <xdr:col>11</xdr:col>
      <xdr:colOff>358775</xdr:colOff>
      <xdr:row>78</xdr:row>
      <xdr:rowOff>151943</xdr:rowOff>
    </xdr:to>
    <xdr:sp macro="" textlink="">
      <xdr:nvSpPr>
        <xdr:cNvPr id="429" name="円/楕円 428"/>
        <xdr:cNvSpPr/>
      </xdr:nvSpPr>
      <xdr:spPr>
        <a:xfrm>
          <a:off x="7810500" y="1342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143070</xdr:rowOff>
    </xdr:from>
    <xdr:ext cx="469744" cy="259045"/>
    <xdr:sp macro="" textlink="">
      <xdr:nvSpPr>
        <xdr:cNvPr id="430" name="テキスト ボックス 429"/>
        <xdr:cNvSpPr txBox="1"/>
      </xdr:nvSpPr>
      <xdr:spPr>
        <a:xfrm>
          <a:off x="7626427" y="1351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50000</xdr:rowOff>
    </xdr:from>
    <xdr:to>
      <xdr:col>10</xdr:col>
      <xdr:colOff>155575</xdr:colOff>
      <xdr:row>78</xdr:row>
      <xdr:rowOff>151600</xdr:rowOff>
    </xdr:to>
    <xdr:sp macro="" textlink="">
      <xdr:nvSpPr>
        <xdr:cNvPr id="431" name="円/楕円 430"/>
        <xdr:cNvSpPr/>
      </xdr:nvSpPr>
      <xdr:spPr>
        <a:xfrm>
          <a:off x="6921500" y="134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142727</xdr:rowOff>
    </xdr:from>
    <xdr:ext cx="469744" cy="259045"/>
    <xdr:sp macro="" textlink="">
      <xdr:nvSpPr>
        <xdr:cNvPr id="432" name="テキスト ボックス 431"/>
        <xdr:cNvSpPr txBox="1"/>
      </xdr:nvSpPr>
      <xdr:spPr>
        <a:xfrm>
          <a:off x="6737427" y="135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96152</xdr:rowOff>
    </xdr:from>
    <xdr:to>
      <xdr:col>15</xdr:col>
      <xdr:colOff>180340</xdr:colOff>
      <xdr:row>99</xdr:row>
      <xdr:rowOff>48626</xdr:rowOff>
    </xdr:to>
    <xdr:cxnSp macro="">
      <xdr:nvCxnSpPr>
        <xdr:cNvPr id="455" name="直線コネクタ 454"/>
        <xdr:cNvCxnSpPr/>
      </xdr:nvCxnSpPr>
      <xdr:spPr>
        <a:xfrm flipV="1">
          <a:off x="10475595" y="15869552"/>
          <a:ext cx="1270" cy="115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52453</xdr:rowOff>
    </xdr:from>
    <xdr:ext cx="534377" cy="259045"/>
    <xdr:sp macro="" textlink="">
      <xdr:nvSpPr>
        <xdr:cNvPr id="456" name="土木費最小値テキスト"/>
        <xdr:cNvSpPr txBox="1"/>
      </xdr:nvSpPr>
      <xdr:spPr>
        <a:xfrm>
          <a:off x="10528300" y="170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16,484</a:t>
          </a:r>
          <a:endParaRPr kumimoji="1" lang="ja-JP" altLang="en-US" sz="1000" b="1">
            <a:latin typeface="ＭＳ Ｐゴシック"/>
          </a:endParaRPr>
        </a:p>
      </xdr:txBody>
    </xdr:sp>
    <xdr:clientData/>
  </xdr:oneCellAnchor>
  <xdr:twoCellAnchor>
    <xdr:from>
      <xdr:col>15</xdr:col>
      <xdr:colOff>92075</xdr:colOff>
      <xdr:row>99</xdr:row>
      <xdr:rowOff>48626</xdr:rowOff>
    </xdr:from>
    <xdr:to>
      <xdr:col>15</xdr:col>
      <xdr:colOff>269875</xdr:colOff>
      <xdr:row>99</xdr:row>
      <xdr:rowOff>48626</xdr:rowOff>
    </xdr:to>
    <xdr:cxnSp macro="">
      <xdr:nvCxnSpPr>
        <xdr:cNvPr id="457" name="直線コネクタ 456"/>
        <xdr:cNvCxnSpPr/>
      </xdr:nvCxnSpPr>
      <xdr:spPr>
        <a:xfrm>
          <a:off x="10388600" y="1702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42829</xdr:rowOff>
    </xdr:from>
    <xdr:ext cx="534377" cy="259045"/>
    <xdr:sp macro="" textlink="">
      <xdr:nvSpPr>
        <xdr:cNvPr id="458" name="土木費最大値テキスト"/>
        <xdr:cNvSpPr txBox="1"/>
      </xdr:nvSpPr>
      <xdr:spPr>
        <a:xfrm>
          <a:off x="10528300" y="156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66,905</a:t>
          </a:r>
          <a:endParaRPr kumimoji="1" lang="ja-JP" altLang="en-US" sz="1000" b="1">
            <a:latin typeface="ＭＳ Ｐゴシック"/>
          </a:endParaRPr>
        </a:p>
      </xdr:txBody>
    </xdr:sp>
    <xdr:clientData/>
  </xdr:oneCellAnchor>
  <xdr:twoCellAnchor>
    <xdr:from>
      <xdr:col>15</xdr:col>
      <xdr:colOff>92075</xdr:colOff>
      <xdr:row>92</xdr:row>
      <xdr:rowOff>96152</xdr:rowOff>
    </xdr:from>
    <xdr:to>
      <xdr:col>15</xdr:col>
      <xdr:colOff>269875</xdr:colOff>
      <xdr:row>92</xdr:row>
      <xdr:rowOff>96152</xdr:rowOff>
    </xdr:to>
    <xdr:cxnSp macro="">
      <xdr:nvCxnSpPr>
        <xdr:cNvPr id="459" name="直線コネクタ 458"/>
        <xdr:cNvCxnSpPr/>
      </xdr:nvCxnSpPr>
      <xdr:spPr>
        <a:xfrm>
          <a:off x="10388600" y="1586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139198</xdr:rowOff>
    </xdr:from>
    <xdr:to>
      <xdr:col>15</xdr:col>
      <xdr:colOff>180975</xdr:colOff>
      <xdr:row>97</xdr:row>
      <xdr:rowOff>149964</xdr:rowOff>
    </xdr:to>
    <xdr:cxnSp macro="">
      <xdr:nvCxnSpPr>
        <xdr:cNvPr id="460" name="直線コネクタ 459"/>
        <xdr:cNvCxnSpPr/>
      </xdr:nvCxnSpPr>
      <xdr:spPr>
        <a:xfrm>
          <a:off x="9639300" y="16769848"/>
          <a:ext cx="838200" cy="1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83819</xdr:rowOff>
    </xdr:from>
    <xdr:ext cx="534377" cy="259045"/>
    <xdr:sp macro="" textlink="">
      <xdr:nvSpPr>
        <xdr:cNvPr id="461" name="土木費平均値テキスト"/>
        <xdr:cNvSpPr txBox="1"/>
      </xdr:nvSpPr>
      <xdr:spPr>
        <a:xfrm>
          <a:off x="10528300" y="16371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60942</xdr:rowOff>
    </xdr:from>
    <xdr:to>
      <xdr:col>15</xdr:col>
      <xdr:colOff>231775</xdr:colOff>
      <xdr:row>96</xdr:row>
      <xdr:rowOff>162542</xdr:rowOff>
    </xdr:to>
    <xdr:sp macro="" textlink="">
      <xdr:nvSpPr>
        <xdr:cNvPr id="462" name="フローチャート : 判断 461"/>
        <xdr:cNvSpPr/>
      </xdr:nvSpPr>
      <xdr:spPr>
        <a:xfrm>
          <a:off x="104267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139198</xdr:rowOff>
    </xdr:from>
    <xdr:to>
      <xdr:col>14</xdr:col>
      <xdr:colOff>28575</xdr:colOff>
      <xdr:row>98</xdr:row>
      <xdr:rowOff>38979</xdr:rowOff>
    </xdr:to>
    <xdr:cxnSp macro="">
      <xdr:nvCxnSpPr>
        <xdr:cNvPr id="463" name="直線コネクタ 462"/>
        <xdr:cNvCxnSpPr/>
      </xdr:nvCxnSpPr>
      <xdr:spPr>
        <a:xfrm flipV="1">
          <a:off x="8750300" y="16769848"/>
          <a:ext cx="889000" cy="7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29008</xdr:rowOff>
    </xdr:from>
    <xdr:to>
      <xdr:col>14</xdr:col>
      <xdr:colOff>79375</xdr:colOff>
      <xdr:row>96</xdr:row>
      <xdr:rowOff>130608</xdr:rowOff>
    </xdr:to>
    <xdr:sp macro="" textlink="">
      <xdr:nvSpPr>
        <xdr:cNvPr id="464" name="フローチャート : 判断 463"/>
        <xdr:cNvSpPr/>
      </xdr:nvSpPr>
      <xdr:spPr>
        <a:xfrm>
          <a:off x="95885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147135</xdr:rowOff>
    </xdr:from>
    <xdr:ext cx="534377" cy="259045"/>
    <xdr:sp macro="" textlink="">
      <xdr:nvSpPr>
        <xdr:cNvPr id="465" name="テキスト ボックス 464"/>
        <xdr:cNvSpPr txBox="1"/>
      </xdr:nvSpPr>
      <xdr:spPr>
        <a:xfrm>
          <a:off x="9372111" y="1626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31389</xdr:rowOff>
    </xdr:from>
    <xdr:to>
      <xdr:col>12</xdr:col>
      <xdr:colOff>511175</xdr:colOff>
      <xdr:row>98</xdr:row>
      <xdr:rowOff>38979</xdr:rowOff>
    </xdr:to>
    <xdr:cxnSp macro="">
      <xdr:nvCxnSpPr>
        <xdr:cNvPr id="466" name="直線コネクタ 465"/>
        <xdr:cNvCxnSpPr/>
      </xdr:nvCxnSpPr>
      <xdr:spPr>
        <a:xfrm>
          <a:off x="7861300" y="16833489"/>
          <a:ext cx="889000" cy="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15931</xdr:rowOff>
    </xdr:from>
    <xdr:to>
      <xdr:col>12</xdr:col>
      <xdr:colOff>561975</xdr:colOff>
      <xdr:row>96</xdr:row>
      <xdr:rowOff>117531</xdr:rowOff>
    </xdr:to>
    <xdr:sp macro="" textlink="">
      <xdr:nvSpPr>
        <xdr:cNvPr id="467" name="フローチャート : 判断 466"/>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134058</xdr:rowOff>
    </xdr:from>
    <xdr:ext cx="534377" cy="259045"/>
    <xdr:sp macro="" textlink="">
      <xdr:nvSpPr>
        <xdr:cNvPr id="468" name="テキスト ボックス 467"/>
        <xdr:cNvSpPr txBox="1"/>
      </xdr:nvSpPr>
      <xdr:spPr>
        <a:xfrm>
          <a:off x="8483111" y="162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26155</xdr:rowOff>
    </xdr:from>
    <xdr:to>
      <xdr:col>11</xdr:col>
      <xdr:colOff>307975</xdr:colOff>
      <xdr:row>98</xdr:row>
      <xdr:rowOff>31389</xdr:rowOff>
    </xdr:to>
    <xdr:cxnSp macro="">
      <xdr:nvCxnSpPr>
        <xdr:cNvPr id="469" name="直線コネクタ 468"/>
        <xdr:cNvCxnSpPr/>
      </xdr:nvCxnSpPr>
      <xdr:spPr>
        <a:xfrm>
          <a:off x="6972300" y="16656805"/>
          <a:ext cx="889000" cy="17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154942</xdr:rowOff>
    </xdr:from>
    <xdr:to>
      <xdr:col>11</xdr:col>
      <xdr:colOff>358775</xdr:colOff>
      <xdr:row>96</xdr:row>
      <xdr:rowOff>85092</xdr:rowOff>
    </xdr:to>
    <xdr:sp macro="" textlink="">
      <xdr:nvSpPr>
        <xdr:cNvPr id="470" name="フローチャート : 判断 469"/>
        <xdr:cNvSpPr/>
      </xdr:nvSpPr>
      <xdr:spPr>
        <a:xfrm>
          <a:off x="7810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101619</xdr:rowOff>
    </xdr:from>
    <xdr:ext cx="534377" cy="259045"/>
    <xdr:sp macro="" textlink="">
      <xdr:nvSpPr>
        <xdr:cNvPr id="471" name="テキスト ボックス 470"/>
        <xdr:cNvSpPr txBox="1"/>
      </xdr:nvSpPr>
      <xdr:spPr>
        <a:xfrm>
          <a:off x="7594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203</xdr:rowOff>
    </xdr:from>
    <xdr:to>
      <xdr:col>10</xdr:col>
      <xdr:colOff>155575</xdr:colOff>
      <xdr:row>96</xdr:row>
      <xdr:rowOff>101803</xdr:rowOff>
    </xdr:to>
    <xdr:sp macro="" textlink="">
      <xdr:nvSpPr>
        <xdr:cNvPr id="472" name="フローチャート : 判断 471"/>
        <xdr:cNvSpPr/>
      </xdr:nvSpPr>
      <xdr:spPr>
        <a:xfrm>
          <a:off x="6921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118330</xdr:rowOff>
    </xdr:from>
    <xdr:ext cx="534377" cy="259045"/>
    <xdr:sp macro="" textlink="">
      <xdr:nvSpPr>
        <xdr:cNvPr id="473" name="テキスト ボックス 472"/>
        <xdr:cNvSpPr txBox="1"/>
      </xdr:nvSpPr>
      <xdr:spPr>
        <a:xfrm>
          <a:off x="6705111" y="162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99164</xdr:rowOff>
    </xdr:from>
    <xdr:to>
      <xdr:col>15</xdr:col>
      <xdr:colOff>231775</xdr:colOff>
      <xdr:row>98</xdr:row>
      <xdr:rowOff>29314</xdr:rowOff>
    </xdr:to>
    <xdr:sp macro="" textlink="">
      <xdr:nvSpPr>
        <xdr:cNvPr id="479" name="円/楕円 478"/>
        <xdr:cNvSpPr/>
      </xdr:nvSpPr>
      <xdr:spPr>
        <a:xfrm>
          <a:off x="10426700" y="167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77591</xdr:rowOff>
    </xdr:from>
    <xdr:ext cx="534377" cy="259045"/>
    <xdr:sp macro="" textlink="">
      <xdr:nvSpPr>
        <xdr:cNvPr id="480" name="土木費該当値テキスト"/>
        <xdr:cNvSpPr txBox="1"/>
      </xdr:nvSpPr>
      <xdr:spPr>
        <a:xfrm>
          <a:off x="10528300" y="1670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27,051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88398</xdr:rowOff>
    </xdr:from>
    <xdr:to>
      <xdr:col>14</xdr:col>
      <xdr:colOff>79375</xdr:colOff>
      <xdr:row>98</xdr:row>
      <xdr:rowOff>18548</xdr:rowOff>
    </xdr:to>
    <xdr:sp macro="" textlink="">
      <xdr:nvSpPr>
        <xdr:cNvPr id="481" name="円/楕円 480"/>
        <xdr:cNvSpPr/>
      </xdr:nvSpPr>
      <xdr:spPr>
        <a:xfrm>
          <a:off x="9588500" y="16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9675</xdr:rowOff>
    </xdr:from>
    <xdr:ext cx="534377" cy="259045"/>
    <xdr:sp macro="" textlink="">
      <xdr:nvSpPr>
        <xdr:cNvPr id="482" name="テキスト ボックス 481"/>
        <xdr:cNvSpPr txBox="1"/>
      </xdr:nvSpPr>
      <xdr:spPr>
        <a:xfrm>
          <a:off x="9372111" y="1681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159629</xdr:rowOff>
    </xdr:from>
    <xdr:to>
      <xdr:col>12</xdr:col>
      <xdr:colOff>561975</xdr:colOff>
      <xdr:row>98</xdr:row>
      <xdr:rowOff>89779</xdr:rowOff>
    </xdr:to>
    <xdr:sp macro="" textlink="">
      <xdr:nvSpPr>
        <xdr:cNvPr id="483" name="円/楕円 482"/>
        <xdr:cNvSpPr/>
      </xdr:nvSpPr>
      <xdr:spPr>
        <a:xfrm>
          <a:off x="8699500" y="1679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80906</xdr:rowOff>
    </xdr:from>
    <xdr:ext cx="534377" cy="259045"/>
    <xdr:sp macro="" textlink="">
      <xdr:nvSpPr>
        <xdr:cNvPr id="484" name="テキスト ボックス 483"/>
        <xdr:cNvSpPr txBox="1"/>
      </xdr:nvSpPr>
      <xdr:spPr>
        <a:xfrm>
          <a:off x="8483111" y="1688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152039</xdr:rowOff>
    </xdr:from>
    <xdr:to>
      <xdr:col>11</xdr:col>
      <xdr:colOff>358775</xdr:colOff>
      <xdr:row>98</xdr:row>
      <xdr:rowOff>82189</xdr:rowOff>
    </xdr:to>
    <xdr:sp macro="" textlink="">
      <xdr:nvSpPr>
        <xdr:cNvPr id="485" name="円/楕円 484"/>
        <xdr:cNvSpPr/>
      </xdr:nvSpPr>
      <xdr:spPr>
        <a:xfrm>
          <a:off x="7810500" y="1678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73316</xdr:rowOff>
    </xdr:from>
    <xdr:ext cx="534377" cy="259045"/>
    <xdr:sp macro="" textlink="">
      <xdr:nvSpPr>
        <xdr:cNvPr id="486" name="テキスト ボックス 485"/>
        <xdr:cNvSpPr txBox="1"/>
      </xdr:nvSpPr>
      <xdr:spPr>
        <a:xfrm>
          <a:off x="7594111" y="1687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24,738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146805</xdr:rowOff>
    </xdr:from>
    <xdr:to>
      <xdr:col>10</xdr:col>
      <xdr:colOff>155575</xdr:colOff>
      <xdr:row>97</xdr:row>
      <xdr:rowOff>76955</xdr:rowOff>
    </xdr:to>
    <xdr:sp macro="" textlink="">
      <xdr:nvSpPr>
        <xdr:cNvPr id="487" name="円/楕円 486"/>
        <xdr:cNvSpPr/>
      </xdr:nvSpPr>
      <xdr:spPr>
        <a:xfrm>
          <a:off x="6921500" y="1660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68082</xdr:rowOff>
    </xdr:from>
    <xdr:ext cx="534377" cy="259045"/>
    <xdr:sp macro="" textlink="">
      <xdr:nvSpPr>
        <xdr:cNvPr id="488" name="テキスト ボックス 487"/>
        <xdr:cNvSpPr txBox="1"/>
      </xdr:nvSpPr>
      <xdr:spPr>
        <a:xfrm>
          <a:off x="6705111" y="1669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28956</xdr:rowOff>
    </xdr:from>
    <xdr:to>
      <xdr:col>23</xdr:col>
      <xdr:colOff>516889</xdr:colOff>
      <xdr:row>39</xdr:row>
      <xdr:rowOff>34036</xdr:rowOff>
    </xdr:to>
    <xdr:cxnSp macro="">
      <xdr:nvCxnSpPr>
        <xdr:cNvPr id="513" name="直線コネクタ 512"/>
        <xdr:cNvCxnSpPr/>
      </xdr:nvCxnSpPr>
      <xdr:spPr>
        <a:xfrm flipV="1">
          <a:off x="16317595" y="5343906"/>
          <a:ext cx="1269" cy="137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37863</xdr:rowOff>
    </xdr:from>
    <xdr:ext cx="469744" cy="259045"/>
    <xdr:sp macro="" textlink="">
      <xdr:nvSpPr>
        <xdr:cNvPr id="514" name="消防費最小値テキスト"/>
        <xdr:cNvSpPr txBox="1"/>
      </xdr:nvSpPr>
      <xdr:spPr>
        <a:xfrm>
          <a:off x="16370300" y="67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9,082</a:t>
          </a:r>
          <a:endParaRPr kumimoji="1" lang="ja-JP" altLang="en-US" sz="1000" b="1">
            <a:latin typeface="ＭＳ Ｐゴシック"/>
          </a:endParaRPr>
        </a:p>
      </xdr:txBody>
    </xdr:sp>
    <xdr:clientData/>
  </xdr:oneCellAnchor>
  <xdr:twoCellAnchor>
    <xdr:from>
      <xdr:col>23</xdr:col>
      <xdr:colOff>428625</xdr:colOff>
      <xdr:row>39</xdr:row>
      <xdr:rowOff>34036</xdr:rowOff>
    </xdr:from>
    <xdr:to>
      <xdr:col>23</xdr:col>
      <xdr:colOff>606425</xdr:colOff>
      <xdr:row>39</xdr:row>
      <xdr:rowOff>34036</xdr:rowOff>
    </xdr:to>
    <xdr:cxnSp macro="">
      <xdr:nvCxnSpPr>
        <xdr:cNvPr id="515" name="直線コネクタ 514"/>
        <xdr:cNvCxnSpPr/>
      </xdr:nvCxnSpPr>
      <xdr:spPr>
        <a:xfrm>
          <a:off x="16230600" y="67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147083</xdr:rowOff>
    </xdr:from>
    <xdr:ext cx="534377" cy="259045"/>
    <xdr:sp macro="" textlink="">
      <xdr:nvSpPr>
        <xdr:cNvPr id="516" name="消防費最大値テキスト"/>
        <xdr:cNvSpPr txBox="1"/>
      </xdr:nvSpPr>
      <xdr:spPr>
        <a:xfrm>
          <a:off x="16370300" y="511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19,922</a:t>
          </a:r>
          <a:endParaRPr kumimoji="1" lang="ja-JP" altLang="en-US" sz="1000" b="1">
            <a:latin typeface="ＭＳ Ｐゴシック"/>
          </a:endParaRPr>
        </a:p>
      </xdr:txBody>
    </xdr:sp>
    <xdr:clientData/>
  </xdr:oneCellAnchor>
  <xdr:twoCellAnchor>
    <xdr:from>
      <xdr:col>23</xdr:col>
      <xdr:colOff>428625</xdr:colOff>
      <xdr:row>31</xdr:row>
      <xdr:rowOff>28956</xdr:rowOff>
    </xdr:from>
    <xdr:to>
      <xdr:col>23</xdr:col>
      <xdr:colOff>606425</xdr:colOff>
      <xdr:row>31</xdr:row>
      <xdr:rowOff>28956</xdr:rowOff>
    </xdr:to>
    <xdr:cxnSp macro="">
      <xdr:nvCxnSpPr>
        <xdr:cNvPr id="517" name="直線コネクタ 516"/>
        <xdr:cNvCxnSpPr/>
      </xdr:nvCxnSpPr>
      <xdr:spPr>
        <a:xfrm>
          <a:off x="16230600" y="534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161417</xdr:rowOff>
    </xdr:from>
    <xdr:to>
      <xdr:col>23</xdr:col>
      <xdr:colOff>517525</xdr:colOff>
      <xdr:row>37</xdr:row>
      <xdr:rowOff>75438</xdr:rowOff>
    </xdr:to>
    <xdr:cxnSp macro="">
      <xdr:nvCxnSpPr>
        <xdr:cNvPr id="518" name="直線コネクタ 517"/>
        <xdr:cNvCxnSpPr/>
      </xdr:nvCxnSpPr>
      <xdr:spPr>
        <a:xfrm>
          <a:off x="15481300" y="6333617"/>
          <a:ext cx="838200" cy="8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83456</xdr:rowOff>
    </xdr:from>
    <xdr:ext cx="534377" cy="259045"/>
    <xdr:sp macro="" textlink="">
      <xdr:nvSpPr>
        <xdr:cNvPr id="519" name="消防費平均値テキスト"/>
        <xdr:cNvSpPr txBox="1"/>
      </xdr:nvSpPr>
      <xdr:spPr>
        <a:xfrm>
          <a:off x="16370300" y="6084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12,523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60579</xdr:rowOff>
    </xdr:from>
    <xdr:to>
      <xdr:col>23</xdr:col>
      <xdr:colOff>568325</xdr:colOff>
      <xdr:row>36</xdr:row>
      <xdr:rowOff>162179</xdr:rowOff>
    </xdr:to>
    <xdr:sp macro="" textlink="">
      <xdr:nvSpPr>
        <xdr:cNvPr id="520" name="フローチャート : 判断 519"/>
        <xdr:cNvSpPr/>
      </xdr:nvSpPr>
      <xdr:spPr>
        <a:xfrm>
          <a:off x="162687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161417</xdr:rowOff>
    </xdr:from>
    <xdr:to>
      <xdr:col>22</xdr:col>
      <xdr:colOff>365125</xdr:colOff>
      <xdr:row>37</xdr:row>
      <xdr:rowOff>15367</xdr:rowOff>
    </xdr:to>
    <xdr:cxnSp macro="">
      <xdr:nvCxnSpPr>
        <xdr:cNvPr id="521" name="直線コネクタ 520"/>
        <xdr:cNvCxnSpPr/>
      </xdr:nvCxnSpPr>
      <xdr:spPr>
        <a:xfrm flipV="1">
          <a:off x="14592300" y="6333617"/>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58928</xdr:rowOff>
    </xdr:from>
    <xdr:to>
      <xdr:col>22</xdr:col>
      <xdr:colOff>415925</xdr:colOff>
      <xdr:row>36</xdr:row>
      <xdr:rowOff>160528</xdr:rowOff>
    </xdr:to>
    <xdr:sp macro="" textlink="">
      <xdr:nvSpPr>
        <xdr:cNvPr id="522" name="フローチャート : 判断 521"/>
        <xdr:cNvSpPr/>
      </xdr:nvSpPr>
      <xdr:spPr>
        <a:xfrm>
          <a:off x="15430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5605</xdr:rowOff>
    </xdr:from>
    <xdr:ext cx="534377" cy="259045"/>
    <xdr:sp macro="" textlink="">
      <xdr:nvSpPr>
        <xdr:cNvPr id="523" name="テキスト ボックス 522"/>
        <xdr:cNvSpPr txBox="1"/>
      </xdr:nvSpPr>
      <xdr:spPr>
        <a:xfrm>
          <a:off x="15214111" y="60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15367</xdr:rowOff>
    </xdr:from>
    <xdr:to>
      <xdr:col>21</xdr:col>
      <xdr:colOff>161925</xdr:colOff>
      <xdr:row>37</xdr:row>
      <xdr:rowOff>92583</xdr:rowOff>
    </xdr:to>
    <xdr:cxnSp macro="">
      <xdr:nvCxnSpPr>
        <xdr:cNvPr id="524" name="直線コネクタ 523"/>
        <xdr:cNvCxnSpPr/>
      </xdr:nvCxnSpPr>
      <xdr:spPr>
        <a:xfrm flipV="1">
          <a:off x="13703300" y="6359017"/>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114554</xdr:rowOff>
    </xdr:from>
    <xdr:to>
      <xdr:col>21</xdr:col>
      <xdr:colOff>212725</xdr:colOff>
      <xdr:row>36</xdr:row>
      <xdr:rowOff>44704</xdr:rowOff>
    </xdr:to>
    <xdr:sp macro="" textlink="">
      <xdr:nvSpPr>
        <xdr:cNvPr id="525" name="フローチャート : 判断 524"/>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61231</xdr:rowOff>
    </xdr:from>
    <xdr:ext cx="534377" cy="259045"/>
    <xdr:sp macro="" textlink="">
      <xdr:nvSpPr>
        <xdr:cNvPr id="526" name="テキスト ボックス 525"/>
        <xdr:cNvSpPr txBox="1"/>
      </xdr:nvSpPr>
      <xdr:spPr>
        <a:xfrm>
          <a:off x="14325111" y="5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149479</xdr:rowOff>
    </xdr:from>
    <xdr:to>
      <xdr:col>19</xdr:col>
      <xdr:colOff>644525</xdr:colOff>
      <xdr:row>37</xdr:row>
      <xdr:rowOff>92583</xdr:rowOff>
    </xdr:to>
    <xdr:cxnSp macro="">
      <xdr:nvCxnSpPr>
        <xdr:cNvPr id="527" name="直線コネクタ 526"/>
        <xdr:cNvCxnSpPr/>
      </xdr:nvCxnSpPr>
      <xdr:spPr>
        <a:xfrm>
          <a:off x="12814300" y="6321679"/>
          <a:ext cx="889000" cy="1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150876</xdr:rowOff>
    </xdr:from>
    <xdr:to>
      <xdr:col>20</xdr:col>
      <xdr:colOff>9525</xdr:colOff>
      <xdr:row>36</xdr:row>
      <xdr:rowOff>81026</xdr:rowOff>
    </xdr:to>
    <xdr:sp macro="" textlink="">
      <xdr:nvSpPr>
        <xdr:cNvPr id="528" name="フローチャート : 判断 527"/>
        <xdr:cNvSpPr/>
      </xdr:nvSpPr>
      <xdr:spPr>
        <a:xfrm>
          <a:off x="13652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97553</xdr:rowOff>
    </xdr:from>
    <xdr:ext cx="534377" cy="259045"/>
    <xdr:sp macro="" textlink="">
      <xdr:nvSpPr>
        <xdr:cNvPr id="529" name="テキスト ボックス 528"/>
        <xdr:cNvSpPr txBox="1"/>
      </xdr:nvSpPr>
      <xdr:spPr>
        <a:xfrm>
          <a:off x="13436111" y="59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30" name="フローチャート : 判断 529"/>
        <xdr:cNvSpPr/>
      </xdr:nvSpPr>
      <xdr:spPr>
        <a:xfrm>
          <a:off x="12763500" y="618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127779</xdr:rowOff>
    </xdr:from>
    <xdr:ext cx="534377" cy="259045"/>
    <xdr:sp macro="" textlink="">
      <xdr:nvSpPr>
        <xdr:cNvPr id="531" name="テキスト ボックス 530"/>
        <xdr:cNvSpPr txBox="1"/>
      </xdr:nvSpPr>
      <xdr:spPr>
        <a:xfrm>
          <a:off x="12547111" y="595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24638</xdr:rowOff>
    </xdr:from>
    <xdr:to>
      <xdr:col>23</xdr:col>
      <xdr:colOff>568325</xdr:colOff>
      <xdr:row>37</xdr:row>
      <xdr:rowOff>126238</xdr:rowOff>
    </xdr:to>
    <xdr:sp macro="" textlink="">
      <xdr:nvSpPr>
        <xdr:cNvPr id="537" name="円/楕円 536"/>
        <xdr:cNvSpPr/>
      </xdr:nvSpPr>
      <xdr:spPr>
        <a:xfrm>
          <a:off x="16268700" y="636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3065</xdr:rowOff>
    </xdr:from>
    <xdr:ext cx="534377" cy="259045"/>
    <xdr:sp macro="" textlink="">
      <xdr:nvSpPr>
        <xdr:cNvPr id="538" name="消防費該当値テキスト"/>
        <xdr:cNvSpPr txBox="1"/>
      </xdr:nvSpPr>
      <xdr:spPr>
        <a:xfrm>
          <a:off x="16370300" y="634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11,456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110617</xdr:rowOff>
    </xdr:from>
    <xdr:to>
      <xdr:col>22</xdr:col>
      <xdr:colOff>415925</xdr:colOff>
      <xdr:row>37</xdr:row>
      <xdr:rowOff>40767</xdr:rowOff>
    </xdr:to>
    <xdr:sp macro="" textlink="">
      <xdr:nvSpPr>
        <xdr:cNvPr id="539" name="円/楕円 538"/>
        <xdr:cNvSpPr/>
      </xdr:nvSpPr>
      <xdr:spPr>
        <a:xfrm>
          <a:off x="15430500" y="62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31894</xdr:rowOff>
    </xdr:from>
    <xdr:ext cx="534377" cy="259045"/>
    <xdr:sp macro="" textlink="">
      <xdr:nvSpPr>
        <xdr:cNvPr id="540" name="テキスト ボックス 539"/>
        <xdr:cNvSpPr txBox="1"/>
      </xdr:nvSpPr>
      <xdr:spPr>
        <a:xfrm>
          <a:off x="15214111" y="637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136017</xdr:rowOff>
    </xdr:from>
    <xdr:to>
      <xdr:col>21</xdr:col>
      <xdr:colOff>212725</xdr:colOff>
      <xdr:row>37</xdr:row>
      <xdr:rowOff>66167</xdr:rowOff>
    </xdr:to>
    <xdr:sp macro="" textlink="">
      <xdr:nvSpPr>
        <xdr:cNvPr id="541" name="円/楕円 540"/>
        <xdr:cNvSpPr/>
      </xdr:nvSpPr>
      <xdr:spPr>
        <a:xfrm>
          <a:off x="14541500" y="630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57294</xdr:rowOff>
    </xdr:from>
    <xdr:ext cx="534377" cy="259045"/>
    <xdr:sp macro="" textlink="">
      <xdr:nvSpPr>
        <xdr:cNvPr id="542" name="テキスト ボックス 541"/>
        <xdr:cNvSpPr txBox="1"/>
      </xdr:nvSpPr>
      <xdr:spPr>
        <a:xfrm>
          <a:off x="14325111" y="640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41783</xdr:rowOff>
    </xdr:from>
    <xdr:to>
      <xdr:col>20</xdr:col>
      <xdr:colOff>9525</xdr:colOff>
      <xdr:row>37</xdr:row>
      <xdr:rowOff>143383</xdr:rowOff>
    </xdr:to>
    <xdr:sp macro="" textlink="">
      <xdr:nvSpPr>
        <xdr:cNvPr id="543" name="円/楕円 542"/>
        <xdr:cNvSpPr/>
      </xdr:nvSpPr>
      <xdr:spPr>
        <a:xfrm>
          <a:off x="13652500" y="63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134510</xdr:rowOff>
    </xdr:from>
    <xdr:ext cx="534377" cy="259045"/>
    <xdr:sp macro="" textlink="">
      <xdr:nvSpPr>
        <xdr:cNvPr id="544" name="テキスト ボックス 543"/>
        <xdr:cNvSpPr txBox="1"/>
      </xdr:nvSpPr>
      <xdr:spPr>
        <a:xfrm>
          <a:off x="13436111" y="647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98679</xdr:rowOff>
    </xdr:from>
    <xdr:to>
      <xdr:col>18</xdr:col>
      <xdr:colOff>492125</xdr:colOff>
      <xdr:row>37</xdr:row>
      <xdr:rowOff>28829</xdr:rowOff>
    </xdr:to>
    <xdr:sp macro="" textlink="">
      <xdr:nvSpPr>
        <xdr:cNvPr id="545" name="円/楕円 544"/>
        <xdr:cNvSpPr/>
      </xdr:nvSpPr>
      <xdr:spPr>
        <a:xfrm>
          <a:off x="12763500" y="627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19956</xdr:rowOff>
    </xdr:from>
    <xdr:ext cx="534377" cy="259045"/>
    <xdr:sp macro="" textlink="">
      <xdr:nvSpPr>
        <xdr:cNvPr id="546" name="テキスト ボックス 545"/>
        <xdr:cNvSpPr txBox="1"/>
      </xdr:nvSpPr>
      <xdr:spPr>
        <a:xfrm>
          <a:off x="12547111" y="636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156216</xdr:rowOff>
    </xdr:from>
    <xdr:to>
      <xdr:col>23</xdr:col>
      <xdr:colOff>516889</xdr:colOff>
      <xdr:row>58</xdr:row>
      <xdr:rowOff>157855</xdr:rowOff>
    </xdr:to>
    <xdr:cxnSp macro="">
      <xdr:nvCxnSpPr>
        <xdr:cNvPr id="571" name="直線コネクタ 570"/>
        <xdr:cNvCxnSpPr/>
      </xdr:nvCxnSpPr>
      <xdr:spPr>
        <a:xfrm flipV="1">
          <a:off x="16317595" y="8900166"/>
          <a:ext cx="1269" cy="120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161682</xdr:rowOff>
    </xdr:from>
    <xdr:ext cx="534377" cy="259045"/>
    <xdr:sp macro="" textlink="">
      <xdr:nvSpPr>
        <xdr:cNvPr id="572" name="教育費最小値テキスト"/>
        <xdr:cNvSpPr txBox="1"/>
      </xdr:nvSpPr>
      <xdr:spPr>
        <a:xfrm>
          <a:off x="16370300" y="1010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23,047</a:t>
          </a:r>
          <a:endParaRPr kumimoji="1" lang="ja-JP" altLang="en-US" sz="1000" b="1">
            <a:latin typeface="ＭＳ Ｐゴシック"/>
          </a:endParaRPr>
        </a:p>
      </xdr:txBody>
    </xdr:sp>
    <xdr:clientData/>
  </xdr:oneCellAnchor>
  <xdr:twoCellAnchor>
    <xdr:from>
      <xdr:col>23</xdr:col>
      <xdr:colOff>428625</xdr:colOff>
      <xdr:row>58</xdr:row>
      <xdr:rowOff>157855</xdr:rowOff>
    </xdr:from>
    <xdr:to>
      <xdr:col>23</xdr:col>
      <xdr:colOff>606425</xdr:colOff>
      <xdr:row>58</xdr:row>
      <xdr:rowOff>157855</xdr:rowOff>
    </xdr:to>
    <xdr:cxnSp macro="">
      <xdr:nvCxnSpPr>
        <xdr:cNvPr id="573" name="直線コネクタ 572"/>
        <xdr:cNvCxnSpPr/>
      </xdr:nvCxnSpPr>
      <xdr:spPr>
        <a:xfrm>
          <a:off x="16230600" y="1010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102893</xdr:rowOff>
    </xdr:from>
    <xdr:ext cx="534377" cy="259045"/>
    <xdr:sp macro="" textlink="">
      <xdr:nvSpPr>
        <xdr:cNvPr id="574" name="教育費最大値テキスト"/>
        <xdr:cNvSpPr txBox="1"/>
      </xdr:nvSpPr>
      <xdr:spPr>
        <a:xfrm>
          <a:off x="16370300" y="867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86,133</a:t>
          </a:r>
          <a:endParaRPr kumimoji="1" lang="ja-JP" altLang="en-US" sz="1000" b="1">
            <a:latin typeface="ＭＳ Ｐゴシック"/>
          </a:endParaRPr>
        </a:p>
      </xdr:txBody>
    </xdr:sp>
    <xdr:clientData/>
  </xdr:oneCellAnchor>
  <xdr:twoCellAnchor>
    <xdr:from>
      <xdr:col>23</xdr:col>
      <xdr:colOff>428625</xdr:colOff>
      <xdr:row>51</xdr:row>
      <xdr:rowOff>156216</xdr:rowOff>
    </xdr:from>
    <xdr:to>
      <xdr:col>23</xdr:col>
      <xdr:colOff>606425</xdr:colOff>
      <xdr:row>51</xdr:row>
      <xdr:rowOff>156216</xdr:rowOff>
    </xdr:to>
    <xdr:cxnSp macro="">
      <xdr:nvCxnSpPr>
        <xdr:cNvPr id="575" name="直線コネクタ 574"/>
        <xdr:cNvCxnSpPr/>
      </xdr:nvCxnSpPr>
      <xdr:spPr>
        <a:xfrm>
          <a:off x="16230600" y="89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51327</xdr:rowOff>
    </xdr:from>
    <xdr:to>
      <xdr:col>23</xdr:col>
      <xdr:colOff>517525</xdr:colOff>
      <xdr:row>58</xdr:row>
      <xdr:rowOff>73692</xdr:rowOff>
    </xdr:to>
    <xdr:cxnSp macro="">
      <xdr:nvCxnSpPr>
        <xdr:cNvPr id="576" name="直線コネクタ 575"/>
        <xdr:cNvCxnSpPr/>
      </xdr:nvCxnSpPr>
      <xdr:spPr>
        <a:xfrm>
          <a:off x="15481300" y="9995427"/>
          <a:ext cx="8382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11707</xdr:rowOff>
    </xdr:from>
    <xdr:ext cx="534377" cy="259045"/>
    <xdr:sp macro="" textlink="">
      <xdr:nvSpPr>
        <xdr:cNvPr id="577" name="教育費平均値テキスト"/>
        <xdr:cNvSpPr txBox="1"/>
      </xdr:nvSpPr>
      <xdr:spPr>
        <a:xfrm>
          <a:off x="16370300" y="9612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160280</xdr:rowOff>
    </xdr:from>
    <xdr:to>
      <xdr:col>23</xdr:col>
      <xdr:colOff>568325</xdr:colOff>
      <xdr:row>57</xdr:row>
      <xdr:rowOff>90430</xdr:rowOff>
    </xdr:to>
    <xdr:sp macro="" textlink="">
      <xdr:nvSpPr>
        <xdr:cNvPr id="578" name="フローチャート : 判断 577"/>
        <xdr:cNvSpPr/>
      </xdr:nvSpPr>
      <xdr:spPr>
        <a:xfrm>
          <a:off x="162687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22466</xdr:rowOff>
    </xdr:from>
    <xdr:to>
      <xdr:col>22</xdr:col>
      <xdr:colOff>365125</xdr:colOff>
      <xdr:row>58</xdr:row>
      <xdr:rowOff>51327</xdr:rowOff>
    </xdr:to>
    <xdr:cxnSp macro="">
      <xdr:nvCxnSpPr>
        <xdr:cNvPr id="579" name="直線コネクタ 578"/>
        <xdr:cNvCxnSpPr/>
      </xdr:nvCxnSpPr>
      <xdr:spPr>
        <a:xfrm>
          <a:off x="14592300" y="9966566"/>
          <a:ext cx="889000" cy="2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160013</xdr:rowOff>
    </xdr:from>
    <xdr:to>
      <xdr:col>22</xdr:col>
      <xdr:colOff>415925</xdr:colOff>
      <xdr:row>57</xdr:row>
      <xdr:rowOff>90163</xdr:rowOff>
    </xdr:to>
    <xdr:sp macro="" textlink="">
      <xdr:nvSpPr>
        <xdr:cNvPr id="580" name="フローチャート : 判断 579"/>
        <xdr:cNvSpPr/>
      </xdr:nvSpPr>
      <xdr:spPr>
        <a:xfrm>
          <a:off x="15430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106690</xdr:rowOff>
    </xdr:from>
    <xdr:ext cx="534377" cy="259045"/>
    <xdr:sp macro="" textlink="">
      <xdr:nvSpPr>
        <xdr:cNvPr id="581" name="テキスト ボックス 580"/>
        <xdr:cNvSpPr txBox="1"/>
      </xdr:nvSpPr>
      <xdr:spPr>
        <a:xfrm>
          <a:off x="15214111" y="953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137452</xdr:rowOff>
    </xdr:from>
    <xdr:to>
      <xdr:col>21</xdr:col>
      <xdr:colOff>161925</xdr:colOff>
      <xdr:row>58</xdr:row>
      <xdr:rowOff>22466</xdr:rowOff>
    </xdr:to>
    <xdr:cxnSp macro="">
      <xdr:nvCxnSpPr>
        <xdr:cNvPr id="582" name="直線コネクタ 581"/>
        <xdr:cNvCxnSpPr/>
      </xdr:nvCxnSpPr>
      <xdr:spPr>
        <a:xfrm>
          <a:off x="13703300" y="9910102"/>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125095</xdr:rowOff>
    </xdr:from>
    <xdr:to>
      <xdr:col>21</xdr:col>
      <xdr:colOff>212725</xdr:colOff>
      <xdr:row>57</xdr:row>
      <xdr:rowOff>55245</xdr:rowOff>
    </xdr:to>
    <xdr:sp macro="" textlink="">
      <xdr:nvSpPr>
        <xdr:cNvPr id="583" name="フローチャート : 判断 582"/>
        <xdr:cNvSpPr/>
      </xdr:nvSpPr>
      <xdr:spPr>
        <a:xfrm>
          <a:off x="14541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71772</xdr:rowOff>
    </xdr:from>
    <xdr:ext cx="534377" cy="259045"/>
    <xdr:sp macro="" textlink="">
      <xdr:nvSpPr>
        <xdr:cNvPr id="584" name="テキスト ボックス 583"/>
        <xdr:cNvSpPr txBox="1"/>
      </xdr:nvSpPr>
      <xdr:spPr>
        <a:xfrm>
          <a:off x="14325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131032</xdr:rowOff>
    </xdr:from>
    <xdr:to>
      <xdr:col>19</xdr:col>
      <xdr:colOff>644525</xdr:colOff>
      <xdr:row>57</xdr:row>
      <xdr:rowOff>137452</xdr:rowOff>
    </xdr:to>
    <xdr:cxnSp macro="">
      <xdr:nvCxnSpPr>
        <xdr:cNvPr id="585" name="直線コネクタ 584"/>
        <xdr:cNvCxnSpPr/>
      </xdr:nvCxnSpPr>
      <xdr:spPr>
        <a:xfrm>
          <a:off x="12814300" y="9903682"/>
          <a:ext cx="8890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1918</xdr:rowOff>
    </xdr:from>
    <xdr:to>
      <xdr:col>20</xdr:col>
      <xdr:colOff>9525</xdr:colOff>
      <xdr:row>57</xdr:row>
      <xdr:rowOff>103518</xdr:rowOff>
    </xdr:to>
    <xdr:sp macro="" textlink="">
      <xdr:nvSpPr>
        <xdr:cNvPr id="586" name="フローチャート : 判断 585"/>
        <xdr:cNvSpPr/>
      </xdr:nvSpPr>
      <xdr:spPr>
        <a:xfrm>
          <a:off x="13652500" y="97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120045</xdr:rowOff>
    </xdr:from>
    <xdr:ext cx="534377" cy="259045"/>
    <xdr:sp macro="" textlink="">
      <xdr:nvSpPr>
        <xdr:cNvPr id="587" name="テキスト ボックス 586"/>
        <xdr:cNvSpPr txBox="1"/>
      </xdr:nvSpPr>
      <xdr:spPr>
        <a:xfrm>
          <a:off x="13436111" y="954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13481</xdr:rowOff>
    </xdr:from>
    <xdr:to>
      <xdr:col>18</xdr:col>
      <xdr:colOff>492125</xdr:colOff>
      <xdr:row>57</xdr:row>
      <xdr:rowOff>115081</xdr:rowOff>
    </xdr:to>
    <xdr:sp macro="" textlink="">
      <xdr:nvSpPr>
        <xdr:cNvPr id="588" name="フローチャート : 判断 587"/>
        <xdr:cNvSpPr/>
      </xdr:nvSpPr>
      <xdr:spPr>
        <a:xfrm>
          <a:off x="12763500" y="97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131608</xdr:rowOff>
    </xdr:from>
    <xdr:ext cx="534377" cy="259045"/>
    <xdr:sp macro="" textlink="">
      <xdr:nvSpPr>
        <xdr:cNvPr id="589" name="テキスト ボックス 588"/>
        <xdr:cNvSpPr txBox="1"/>
      </xdr:nvSpPr>
      <xdr:spPr>
        <a:xfrm>
          <a:off x="12547111" y="95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22892</xdr:rowOff>
    </xdr:from>
    <xdr:to>
      <xdr:col>23</xdr:col>
      <xdr:colOff>568325</xdr:colOff>
      <xdr:row>58</xdr:row>
      <xdr:rowOff>124492</xdr:rowOff>
    </xdr:to>
    <xdr:sp macro="" textlink="">
      <xdr:nvSpPr>
        <xdr:cNvPr id="595" name="円/楕円 594"/>
        <xdr:cNvSpPr/>
      </xdr:nvSpPr>
      <xdr:spPr>
        <a:xfrm>
          <a:off x="16268700" y="996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109269</xdr:rowOff>
    </xdr:from>
    <xdr:ext cx="534377" cy="259045"/>
    <xdr:sp macro="" textlink="">
      <xdr:nvSpPr>
        <xdr:cNvPr id="596" name="教育費該当値テキスト"/>
        <xdr:cNvSpPr txBox="1"/>
      </xdr:nvSpPr>
      <xdr:spPr>
        <a:xfrm>
          <a:off x="16370300" y="988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27,465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527</xdr:rowOff>
    </xdr:from>
    <xdr:to>
      <xdr:col>22</xdr:col>
      <xdr:colOff>415925</xdr:colOff>
      <xdr:row>58</xdr:row>
      <xdr:rowOff>102127</xdr:rowOff>
    </xdr:to>
    <xdr:sp macro="" textlink="">
      <xdr:nvSpPr>
        <xdr:cNvPr id="597" name="円/楕円 596"/>
        <xdr:cNvSpPr/>
      </xdr:nvSpPr>
      <xdr:spPr>
        <a:xfrm>
          <a:off x="15430500" y="994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93254</xdr:rowOff>
    </xdr:from>
    <xdr:ext cx="534377" cy="259045"/>
    <xdr:sp macro="" textlink="">
      <xdr:nvSpPr>
        <xdr:cNvPr id="598" name="テキスト ボックス 597"/>
        <xdr:cNvSpPr txBox="1"/>
      </xdr:nvSpPr>
      <xdr:spPr>
        <a:xfrm>
          <a:off x="15214111" y="100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143116</xdr:rowOff>
    </xdr:from>
    <xdr:to>
      <xdr:col>21</xdr:col>
      <xdr:colOff>212725</xdr:colOff>
      <xdr:row>58</xdr:row>
      <xdr:rowOff>73266</xdr:rowOff>
    </xdr:to>
    <xdr:sp macro="" textlink="">
      <xdr:nvSpPr>
        <xdr:cNvPr id="599" name="円/楕円 598"/>
        <xdr:cNvSpPr/>
      </xdr:nvSpPr>
      <xdr:spPr>
        <a:xfrm>
          <a:off x="14541500" y="991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64393</xdr:rowOff>
    </xdr:from>
    <xdr:ext cx="534377" cy="259045"/>
    <xdr:sp macro="" textlink="">
      <xdr:nvSpPr>
        <xdr:cNvPr id="600" name="テキスト ボックス 599"/>
        <xdr:cNvSpPr txBox="1"/>
      </xdr:nvSpPr>
      <xdr:spPr>
        <a:xfrm>
          <a:off x="14325111" y="1000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30,154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86652</xdr:rowOff>
    </xdr:from>
    <xdr:to>
      <xdr:col>20</xdr:col>
      <xdr:colOff>9525</xdr:colOff>
      <xdr:row>58</xdr:row>
      <xdr:rowOff>16802</xdr:rowOff>
    </xdr:to>
    <xdr:sp macro="" textlink="">
      <xdr:nvSpPr>
        <xdr:cNvPr id="601" name="円/楕円 600"/>
        <xdr:cNvSpPr/>
      </xdr:nvSpPr>
      <xdr:spPr>
        <a:xfrm>
          <a:off x="13652500" y="985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7929</xdr:rowOff>
    </xdr:from>
    <xdr:ext cx="534377" cy="259045"/>
    <xdr:sp macro="" textlink="">
      <xdr:nvSpPr>
        <xdr:cNvPr id="602" name="テキスト ボックス 601"/>
        <xdr:cNvSpPr txBox="1"/>
      </xdr:nvSpPr>
      <xdr:spPr>
        <a:xfrm>
          <a:off x="13436111" y="995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33,118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80232</xdr:rowOff>
    </xdr:from>
    <xdr:to>
      <xdr:col>18</xdr:col>
      <xdr:colOff>492125</xdr:colOff>
      <xdr:row>58</xdr:row>
      <xdr:rowOff>10382</xdr:rowOff>
    </xdr:to>
    <xdr:sp macro="" textlink="">
      <xdr:nvSpPr>
        <xdr:cNvPr id="603" name="円/楕円 602"/>
        <xdr:cNvSpPr/>
      </xdr:nvSpPr>
      <xdr:spPr>
        <a:xfrm>
          <a:off x="12763500" y="985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1509</xdr:rowOff>
    </xdr:from>
    <xdr:ext cx="534377" cy="259045"/>
    <xdr:sp macro="" textlink="">
      <xdr:nvSpPr>
        <xdr:cNvPr id="604" name="テキスト ボックス 603"/>
        <xdr:cNvSpPr txBox="1"/>
      </xdr:nvSpPr>
      <xdr:spPr>
        <a:xfrm>
          <a:off x="12547111" y="99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33,455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2213</xdr:rowOff>
    </xdr:from>
    <xdr:to>
      <xdr:col>23</xdr:col>
      <xdr:colOff>516889</xdr:colOff>
      <xdr:row>79</xdr:row>
      <xdr:rowOff>98879</xdr:rowOff>
    </xdr:to>
    <xdr:cxnSp macro="">
      <xdr:nvCxnSpPr>
        <xdr:cNvPr id="630" name="直線コネクタ 629"/>
        <xdr:cNvCxnSpPr/>
      </xdr:nvCxnSpPr>
      <xdr:spPr>
        <a:xfrm flipV="1">
          <a:off x="16317595" y="12175163"/>
          <a:ext cx="1269" cy="146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120340</xdr:rowOff>
    </xdr:from>
    <xdr:ext cx="534377" cy="259045"/>
    <xdr:sp macro="" textlink="">
      <xdr:nvSpPr>
        <xdr:cNvPr id="633" name="災害復旧費最大値テキスト"/>
        <xdr:cNvSpPr txBox="1"/>
      </xdr:nvSpPr>
      <xdr:spPr>
        <a:xfrm>
          <a:off x="16370300" y="1195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71</xdr:row>
      <xdr:rowOff>2213</xdr:rowOff>
    </xdr:from>
    <xdr:to>
      <xdr:col>23</xdr:col>
      <xdr:colOff>606425</xdr:colOff>
      <xdr:row>71</xdr:row>
      <xdr:rowOff>2213</xdr:rowOff>
    </xdr:to>
    <xdr:cxnSp macro="">
      <xdr:nvCxnSpPr>
        <xdr:cNvPr id="634" name="直線コネクタ 633"/>
        <xdr:cNvCxnSpPr/>
      </xdr:nvCxnSpPr>
      <xdr:spPr>
        <a:xfrm>
          <a:off x="16230600" y="1217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147961</xdr:rowOff>
    </xdr:from>
    <xdr:ext cx="469744" cy="259045"/>
    <xdr:sp macro="" textlink="">
      <xdr:nvSpPr>
        <xdr:cNvPr id="636" name="災害復旧費平均値テキスト"/>
        <xdr:cNvSpPr txBox="1"/>
      </xdr:nvSpPr>
      <xdr:spPr>
        <a:xfrm>
          <a:off x="16370300" y="133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125084</xdr:rowOff>
    </xdr:from>
    <xdr:to>
      <xdr:col>23</xdr:col>
      <xdr:colOff>568325</xdr:colOff>
      <xdr:row>79</xdr:row>
      <xdr:rowOff>55234</xdr:rowOff>
    </xdr:to>
    <xdr:sp macro="" textlink="">
      <xdr:nvSpPr>
        <xdr:cNvPr id="637" name="フローチャート : 判断 636"/>
        <xdr:cNvSpPr/>
      </xdr:nvSpPr>
      <xdr:spPr>
        <a:xfrm>
          <a:off x="16268700" y="134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98323</xdr:rowOff>
    </xdr:from>
    <xdr:to>
      <xdr:col>22</xdr:col>
      <xdr:colOff>365125</xdr:colOff>
      <xdr:row>79</xdr:row>
      <xdr:rowOff>98879</xdr:rowOff>
    </xdr:to>
    <xdr:cxnSp macro="">
      <xdr:nvCxnSpPr>
        <xdr:cNvPr id="638" name="直線コネクタ 637"/>
        <xdr:cNvCxnSpPr/>
      </xdr:nvCxnSpPr>
      <xdr:spPr>
        <a:xfrm>
          <a:off x="14592300" y="13642873"/>
          <a:ext cx="8890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107612</xdr:rowOff>
    </xdr:from>
    <xdr:to>
      <xdr:col>22</xdr:col>
      <xdr:colOff>415925</xdr:colOff>
      <xdr:row>79</xdr:row>
      <xdr:rowOff>37762</xdr:rowOff>
    </xdr:to>
    <xdr:sp macro="" textlink="">
      <xdr:nvSpPr>
        <xdr:cNvPr id="639" name="フローチャート : 判断 638"/>
        <xdr:cNvSpPr/>
      </xdr:nvSpPr>
      <xdr:spPr>
        <a:xfrm>
          <a:off x="15430500" y="134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54289</xdr:rowOff>
    </xdr:from>
    <xdr:ext cx="469744" cy="259045"/>
    <xdr:sp macro="" textlink="">
      <xdr:nvSpPr>
        <xdr:cNvPr id="640" name="テキスト ボックス 639"/>
        <xdr:cNvSpPr txBox="1"/>
      </xdr:nvSpPr>
      <xdr:spPr>
        <a:xfrm>
          <a:off x="15246427" y="132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97637</xdr:rowOff>
    </xdr:from>
    <xdr:to>
      <xdr:col>21</xdr:col>
      <xdr:colOff>161925</xdr:colOff>
      <xdr:row>79</xdr:row>
      <xdr:rowOff>98323</xdr:rowOff>
    </xdr:to>
    <xdr:cxnSp macro="">
      <xdr:nvCxnSpPr>
        <xdr:cNvPr id="641" name="直線コネクタ 640"/>
        <xdr:cNvCxnSpPr/>
      </xdr:nvCxnSpPr>
      <xdr:spPr>
        <a:xfrm>
          <a:off x="13703300" y="1364218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158525</xdr:rowOff>
    </xdr:from>
    <xdr:to>
      <xdr:col>21</xdr:col>
      <xdr:colOff>212725</xdr:colOff>
      <xdr:row>79</xdr:row>
      <xdr:rowOff>88675</xdr:rowOff>
    </xdr:to>
    <xdr:sp macro="" textlink="">
      <xdr:nvSpPr>
        <xdr:cNvPr id="642" name="フローチャート : 判断 641"/>
        <xdr:cNvSpPr/>
      </xdr:nvSpPr>
      <xdr:spPr>
        <a:xfrm>
          <a:off x="14541500" y="1353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105202</xdr:rowOff>
    </xdr:from>
    <xdr:ext cx="469744" cy="259045"/>
    <xdr:sp macro="" textlink="">
      <xdr:nvSpPr>
        <xdr:cNvPr id="643" name="テキスト ボックス 642"/>
        <xdr:cNvSpPr txBox="1"/>
      </xdr:nvSpPr>
      <xdr:spPr>
        <a:xfrm>
          <a:off x="14357427" y="1330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93686</xdr:rowOff>
    </xdr:from>
    <xdr:to>
      <xdr:col>19</xdr:col>
      <xdr:colOff>644525</xdr:colOff>
      <xdr:row>79</xdr:row>
      <xdr:rowOff>97637</xdr:rowOff>
    </xdr:to>
    <xdr:cxnSp macro="">
      <xdr:nvCxnSpPr>
        <xdr:cNvPr id="644" name="直線コネクタ 643"/>
        <xdr:cNvCxnSpPr/>
      </xdr:nvCxnSpPr>
      <xdr:spPr>
        <a:xfrm>
          <a:off x="12814300" y="13638236"/>
          <a:ext cx="889000" cy="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115450</xdr:rowOff>
    </xdr:from>
    <xdr:to>
      <xdr:col>20</xdr:col>
      <xdr:colOff>9525</xdr:colOff>
      <xdr:row>79</xdr:row>
      <xdr:rowOff>45600</xdr:rowOff>
    </xdr:to>
    <xdr:sp macro="" textlink="">
      <xdr:nvSpPr>
        <xdr:cNvPr id="645" name="フローチャート : 判断 644"/>
        <xdr:cNvSpPr/>
      </xdr:nvSpPr>
      <xdr:spPr>
        <a:xfrm>
          <a:off x="13652500" y="134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62127</xdr:rowOff>
    </xdr:from>
    <xdr:ext cx="469744" cy="259045"/>
    <xdr:sp macro="" textlink="">
      <xdr:nvSpPr>
        <xdr:cNvPr id="646" name="テキスト ボックス 645"/>
        <xdr:cNvSpPr txBox="1"/>
      </xdr:nvSpPr>
      <xdr:spPr>
        <a:xfrm>
          <a:off x="13468427" y="132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116201</xdr:rowOff>
    </xdr:from>
    <xdr:to>
      <xdr:col>18</xdr:col>
      <xdr:colOff>492125</xdr:colOff>
      <xdr:row>79</xdr:row>
      <xdr:rowOff>46351</xdr:rowOff>
    </xdr:to>
    <xdr:sp macro="" textlink="">
      <xdr:nvSpPr>
        <xdr:cNvPr id="647" name="フローチャート : 判断 646"/>
        <xdr:cNvSpPr/>
      </xdr:nvSpPr>
      <xdr:spPr>
        <a:xfrm>
          <a:off x="12763500" y="1348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62878</xdr:rowOff>
    </xdr:from>
    <xdr:ext cx="469744" cy="259045"/>
    <xdr:sp macro="" textlink="">
      <xdr:nvSpPr>
        <xdr:cNvPr id="648" name="テキスト ボックス 647"/>
        <xdr:cNvSpPr txBox="1"/>
      </xdr:nvSpPr>
      <xdr:spPr>
        <a:xfrm>
          <a:off x="12579427" y="1326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4" name="円/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5"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6" name="円/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7" name="テキスト ボックス 656"/>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47523</xdr:rowOff>
    </xdr:from>
    <xdr:to>
      <xdr:col>21</xdr:col>
      <xdr:colOff>212725</xdr:colOff>
      <xdr:row>79</xdr:row>
      <xdr:rowOff>149123</xdr:rowOff>
    </xdr:to>
    <xdr:sp macro="" textlink="">
      <xdr:nvSpPr>
        <xdr:cNvPr id="658" name="円/楕円 657"/>
        <xdr:cNvSpPr/>
      </xdr:nvSpPr>
      <xdr:spPr>
        <a:xfrm>
          <a:off x="14541500" y="135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140250</xdr:rowOff>
    </xdr:from>
    <xdr:ext cx="313932" cy="259045"/>
    <xdr:sp macro="" textlink="">
      <xdr:nvSpPr>
        <xdr:cNvPr id="659" name="テキスト ボックス 658"/>
        <xdr:cNvSpPr txBox="1"/>
      </xdr:nvSpPr>
      <xdr:spPr>
        <a:xfrm>
          <a:off x="14435333" y="13684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46837</xdr:rowOff>
    </xdr:from>
    <xdr:to>
      <xdr:col>20</xdr:col>
      <xdr:colOff>9525</xdr:colOff>
      <xdr:row>79</xdr:row>
      <xdr:rowOff>148437</xdr:rowOff>
    </xdr:to>
    <xdr:sp macro="" textlink="">
      <xdr:nvSpPr>
        <xdr:cNvPr id="660" name="円/楕円 659"/>
        <xdr:cNvSpPr/>
      </xdr:nvSpPr>
      <xdr:spPr>
        <a:xfrm>
          <a:off x="13652500" y="135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139564</xdr:rowOff>
    </xdr:from>
    <xdr:ext cx="313932" cy="259045"/>
    <xdr:sp macro="" textlink="">
      <xdr:nvSpPr>
        <xdr:cNvPr id="661" name="テキスト ボックス 660"/>
        <xdr:cNvSpPr txBox="1"/>
      </xdr:nvSpPr>
      <xdr:spPr>
        <a:xfrm>
          <a:off x="13546333" y="136841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42886</xdr:rowOff>
    </xdr:from>
    <xdr:to>
      <xdr:col>18</xdr:col>
      <xdr:colOff>492125</xdr:colOff>
      <xdr:row>79</xdr:row>
      <xdr:rowOff>144486</xdr:rowOff>
    </xdr:to>
    <xdr:sp macro="" textlink="">
      <xdr:nvSpPr>
        <xdr:cNvPr id="662" name="円/楕円 661"/>
        <xdr:cNvSpPr/>
      </xdr:nvSpPr>
      <xdr:spPr>
        <a:xfrm>
          <a:off x="12763500" y="1358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135613</xdr:rowOff>
    </xdr:from>
    <xdr:ext cx="378565" cy="259045"/>
    <xdr:sp macro="" textlink="">
      <xdr:nvSpPr>
        <xdr:cNvPr id="663" name="テキスト ボックス 662"/>
        <xdr:cNvSpPr txBox="1"/>
      </xdr:nvSpPr>
      <xdr:spPr>
        <a:xfrm>
          <a:off x="12625017" y="13680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28981</xdr:rowOff>
    </xdr:from>
    <xdr:to>
      <xdr:col>23</xdr:col>
      <xdr:colOff>516889</xdr:colOff>
      <xdr:row>97</xdr:row>
      <xdr:rowOff>110782</xdr:rowOff>
    </xdr:to>
    <xdr:cxnSp macro="">
      <xdr:nvCxnSpPr>
        <xdr:cNvPr id="687" name="直線コネクタ 686"/>
        <xdr:cNvCxnSpPr/>
      </xdr:nvCxnSpPr>
      <xdr:spPr>
        <a:xfrm flipV="1">
          <a:off x="16317595" y="15630931"/>
          <a:ext cx="1269" cy="111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114609</xdr:rowOff>
    </xdr:from>
    <xdr:ext cx="534377" cy="259045"/>
    <xdr:sp macro="" textlink="">
      <xdr:nvSpPr>
        <xdr:cNvPr id="688" name="公債費最小値テキスト"/>
        <xdr:cNvSpPr txBox="1"/>
      </xdr:nvSpPr>
      <xdr:spPr>
        <a:xfrm>
          <a:off x="16370300" y="1674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97</xdr:row>
      <xdr:rowOff>110782</xdr:rowOff>
    </xdr:from>
    <xdr:to>
      <xdr:col>23</xdr:col>
      <xdr:colOff>606425</xdr:colOff>
      <xdr:row>97</xdr:row>
      <xdr:rowOff>110782</xdr:rowOff>
    </xdr:to>
    <xdr:cxnSp macro="">
      <xdr:nvCxnSpPr>
        <xdr:cNvPr id="689" name="直線コネクタ 688"/>
        <xdr:cNvCxnSpPr/>
      </xdr:nvCxnSpPr>
      <xdr:spPr>
        <a:xfrm>
          <a:off x="16230600" y="1674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147108</xdr:rowOff>
    </xdr:from>
    <xdr:ext cx="534377" cy="259045"/>
    <xdr:sp macro="" textlink="">
      <xdr:nvSpPr>
        <xdr:cNvPr id="690" name="公債費最大値テキスト"/>
        <xdr:cNvSpPr txBox="1"/>
      </xdr:nvSpPr>
      <xdr:spPr>
        <a:xfrm>
          <a:off x="16370300" y="15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72,812</a:t>
          </a:r>
          <a:endParaRPr kumimoji="1" lang="ja-JP" altLang="en-US" sz="1000" b="1">
            <a:latin typeface="ＭＳ Ｐゴシック"/>
          </a:endParaRPr>
        </a:p>
      </xdr:txBody>
    </xdr:sp>
    <xdr:clientData/>
  </xdr:oneCellAnchor>
  <xdr:twoCellAnchor>
    <xdr:from>
      <xdr:col>23</xdr:col>
      <xdr:colOff>428625</xdr:colOff>
      <xdr:row>91</xdr:row>
      <xdr:rowOff>28981</xdr:rowOff>
    </xdr:from>
    <xdr:to>
      <xdr:col>23</xdr:col>
      <xdr:colOff>606425</xdr:colOff>
      <xdr:row>91</xdr:row>
      <xdr:rowOff>28981</xdr:rowOff>
    </xdr:to>
    <xdr:cxnSp macro="">
      <xdr:nvCxnSpPr>
        <xdr:cNvPr id="691" name="直線コネクタ 690"/>
        <xdr:cNvCxnSpPr/>
      </xdr:nvCxnSpPr>
      <xdr:spPr>
        <a:xfrm>
          <a:off x="16230600" y="1563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74988</xdr:rowOff>
    </xdr:from>
    <xdr:to>
      <xdr:col>23</xdr:col>
      <xdr:colOff>517525</xdr:colOff>
      <xdr:row>97</xdr:row>
      <xdr:rowOff>86627</xdr:rowOff>
    </xdr:to>
    <xdr:cxnSp macro="">
      <xdr:nvCxnSpPr>
        <xdr:cNvPr id="692" name="直線コネクタ 691"/>
        <xdr:cNvCxnSpPr/>
      </xdr:nvCxnSpPr>
      <xdr:spPr>
        <a:xfrm flipV="1">
          <a:off x="15481300" y="16705638"/>
          <a:ext cx="838200" cy="1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17536</xdr:rowOff>
    </xdr:from>
    <xdr:ext cx="534377" cy="259045"/>
    <xdr:sp macro="" textlink="">
      <xdr:nvSpPr>
        <xdr:cNvPr id="693" name="公債費平均値テキスト"/>
        <xdr:cNvSpPr txBox="1"/>
      </xdr:nvSpPr>
      <xdr:spPr>
        <a:xfrm>
          <a:off x="16370300" y="16305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166109</xdr:rowOff>
    </xdr:from>
    <xdr:to>
      <xdr:col>23</xdr:col>
      <xdr:colOff>568325</xdr:colOff>
      <xdr:row>96</xdr:row>
      <xdr:rowOff>96259</xdr:rowOff>
    </xdr:to>
    <xdr:sp macro="" textlink="">
      <xdr:nvSpPr>
        <xdr:cNvPr id="694" name="フローチャート : 判断 693"/>
        <xdr:cNvSpPr/>
      </xdr:nvSpPr>
      <xdr:spPr>
        <a:xfrm>
          <a:off x="162687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32068</xdr:rowOff>
    </xdr:from>
    <xdr:to>
      <xdr:col>22</xdr:col>
      <xdr:colOff>365125</xdr:colOff>
      <xdr:row>97</xdr:row>
      <xdr:rowOff>86627</xdr:rowOff>
    </xdr:to>
    <xdr:cxnSp macro="">
      <xdr:nvCxnSpPr>
        <xdr:cNvPr id="695" name="直線コネクタ 694"/>
        <xdr:cNvCxnSpPr/>
      </xdr:nvCxnSpPr>
      <xdr:spPr>
        <a:xfrm>
          <a:off x="14592300" y="16662718"/>
          <a:ext cx="8890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135516</xdr:rowOff>
    </xdr:from>
    <xdr:to>
      <xdr:col>22</xdr:col>
      <xdr:colOff>415925</xdr:colOff>
      <xdr:row>96</xdr:row>
      <xdr:rowOff>65666</xdr:rowOff>
    </xdr:to>
    <xdr:sp macro="" textlink="">
      <xdr:nvSpPr>
        <xdr:cNvPr id="696" name="フローチャート : 判断 695"/>
        <xdr:cNvSpPr/>
      </xdr:nvSpPr>
      <xdr:spPr>
        <a:xfrm>
          <a:off x="15430500" y="1642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82193</xdr:rowOff>
    </xdr:from>
    <xdr:ext cx="534377" cy="259045"/>
    <xdr:sp macro="" textlink="">
      <xdr:nvSpPr>
        <xdr:cNvPr id="697" name="テキスト ボックス 696"/>
        <xdr:cNvSpPr txBox="1"/>
      </xdr:nvSpPr>
      <xdr:spPr>
        <a:xfrm>
          <a:off x="15214111" y="161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14084</xdr:rowOff>
    </xdr:from>
    <xdr:to>
      <xdr:col>21</xdr:col>
      <xdr:colOff>161925</xdr:colOff>
      <xdr:row>97</xdr:row>
      <xdr:rowOff>32068</xdr:rowOff>
    </xdr:to>
    <xdr:cxnSp macro="">
      <xdr:nvCxnSpPr>
        <xdr:cNvPr id="698" name="直線コネクタ 697"/>
        <xdr:cNvCxnSpPr/>
      </xdr:nvCxnSpPr>
      <xdr:spPr>
        <a:xfrm>
          <a:off x="13703300" y="16644734"/>
          <a:ext cx="889000" cy="1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699" name="フローチャート : 判断 698"/>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11213</xdr:rowOff>
    </xdr:from>
    <xdr:ext cx="534377" cy="259045"/>
    <xdr:sp macro="" textlink="">
      <xdr:nvSpPr>
        <xdr:cNvPr id="700" name="テキスト ボックス 699"/>
        <xdr:cNvSpPr txBox="1"/>
      </xdr:nvSpPr>
      <xdr:spPr>
        <a:xfrm>
          <a:off x="14325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7359</xdr:rowOff>
    </xdr:from>
    <xdr:to>
      <xdr:col>19</xdr:col>
      <xdr:colOff>644525</xdr:colOff>
      <xdr:row>97</xdr:row>
      <xdr:rowOff>14084</xdr:rowOff>
    </xdr:to>
    <xdr:cxnSp macro="">
      <xdr:nvCxnSpPr>
        <xdr:cNvPr id="701" name="直線コネクタ 700"/>
        <xdr:cNvCxnSpPr/>
      </xdr:nvCxnSpPr>
      <xdr:spPr>
        <a:xfrm>
          <a:off x="12814300" y="16638009"/>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702" name="フローチャート : 判断 701"/>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165803</xdr:rowOff>
    </xdr:from>
    <xdr:ext cx="534377" cy="259045"/>
    <xdr:sp macro="" textlink="">
      <xdr:nvSpPr>
        <xdr:cNvPr id="703" name="テキスト ボックス 702"/>
        <xdr:cNvSpPr txBox="1"/>
      </xdr:nvSpPr>
      <xdr:spPr>
        <a:xfrm>
          <a:off x="13436111" y="161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4" name="フローチャート : 判断 703"/>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157382</xdr:rowOff>
    </xdr:from>
    <xdr:ext cx="534377" cy="259045"/>
    <xdr:sp macro="" textlink="">
      <xdr:nvSpPr>
        <xdr:cNvPr id="705" name="テキスト ボックス 704"/>
        <xdr:cNvSpPr txBox="1"/>
      </xdr:nvSpPr>
      <xdr:spPr>
        <a:xfrm>
          <a:off x="12547111" y="161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24188</xdr:rowOff>
    </xdr:from>
    <xdr:to>
      <xdr:col>23</xdr:col>
      <xdr:colOff>568325</xdr:colOff>
      <xdr:row>97</xdr:row>
      <xdr:rowOff>125788</xdr:rowOff>
    </xdr:to>
    <xdr:sp macro="" textlink="">
      <xdr:nvSpPr>
        <xdr:cNvPr id="711" name="円/楕円 710"/>
        <xdr:cNvSpPr/>
      </xdr:nvSpPr>
      <xdr:spPr>
        <a:xfrm>
          <a:off x="16268700" y="1665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110565</xdr:rowOff>
    </xdr:from>
    <xdr:ext cx="534377" cy="259045"/>
    <xdr:sp macro="" textlink="">
      <xdr:nvSpPr>
        <xdr:cNvPr id="712" name="公債費該当値テキスト"/>
        <xdr:cNvSpPr txBox="1"/>
      </xdr:nvSpPr>
      <xdr:spPr>
        <a:xfrm>
          <a:off x="16370300" y="1656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16,397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35827</xdr:rowOff>
    </xdr:from>
    <xdr:to>
      <xdr:col>22</xdr:col>
      <xdr:colOff>415925</xdr:colOff>
      <xdr:row>97</xdr:row>
      <xdr:rowOff>137427</xdr:rowOff>
    </xdr:to>
    <xdr:sp macro="" textlink="">
      <xdr:nvSpPr>
        <xdr:cNvPr id="713" name="円/楕円 712"/>
        <xdr:cNvSpPr/>
      </xdr:nvSpPr>
      <xdr:spPr>
        <a:xfrm>
          <a:off x="15430500" y="1666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128554</xdr:rowOff>
    </xdr:from>
    <xdr:ext cx="534377" cy="259045"/>
    <xdr:sp macro="" textlink="">
      <xdr:nvSpPr>
        <xdr:cNvPr id="714" name="テキスト ボックス 713"/>
        <xdr:cNvSpPr txBox="1"/>
      </xdr:nvSpPr>
      <xdr:spPr>
        <a:xfrm>
          <a:off x="15214111" y="1675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152718</xdr:rowOff>
    </xdr:from>
    <xdr:to>
      <xdr:col>21</xdr:col>
      <xdr:colOff>212725</xdr:colOff>
      <xdr:row>97</xdr:row>
      <xdr:rowOff>82868</xdr:rowOff>
    </xdr:to>
    <xdr:sp macro="" textlink="">
      <xdr:nvSpPr>
        <xdr:cNvPr id="715" name="円/楕円 714"/>
        <xdr:cNvSpPr/>
      </xdr:nvSpPr>
      <xdr:spPr>
        <a:xfrm>
          <a:off x="14541500" y="1661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73995</xdr:rowOff>
    </xdr:from>
    <xdr:ext cx="534377" cy="259045"/>
    <xdr:sp macro="" textlink="">
      <xdr:nvSpPr>
        <xdr:cNvPr id="716" name="テキスト ボックス 715"/>
        <xdr:cNvSpPr txBox="1"/>
      </xdr:nvSpPr>
      <xdr:spPr>
        <a:xfrm>
          <a:off x="14325111" y="1670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134734</xdr:rowOff>
    </xdr:from>
    <xdr:to>
      <xdr:col>20</xdr:col>
      <xdr:colOff>9525</xdr:colOff>
      <xdr:row>97</xdr:row>
      <xdr:rowOff>64884</xdr:rowOff>
    </xdr:to>
    <xdr:sp macro="" textlink="">
      <xdr:nvSpPr>
        <xdr:cNvPr id="717" name="円/楕円 716"/>
        <xdr:cNvSpPr/>
      </xdr:nvSpPr>
      <xdr:spPr>
        <a:xfrm>
          <a:off x="13652500" y="1659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56011</xdr:rowOff>
    </xdr:from>
    <xdr:ext cx="534377" cy="259045"/>
    <xdr:sp macro="" textlink="">
      <xdr:nvSpPr>
        <xdr:cNvPr id="718" name="テキスト ボックス 717"/>
        <xdr:cNvSpPr txBox="1"/>
      </xdr:nvSpPr>
      <xdr:spPr>
        <a:xfrm>
          <a:off x="13436111" y="1668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128009</xdr:rowOff>
    </xdr:from>
    <xdr:to>
      <xdr:col>18</xdr:col>
      <xdr:colOff>492125</xdr:colOff>
      <xdr:row>97</xdr:row>
      <xdr:rowOff>58159</xdr:rowOff>
    </xdr:to>
    <xdr:sp macro="" textlink="">
      <xdr:nvSpPr>
        <xdr:cNvPr id="719" name="円/楕円 718"/>
        <xdr:cNvSpPr/>
      </xdr:nvSpPr>
      <xdr:spPr>
        <a:xfrm>
          <a:off x="12763500" y="1658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49286</xdr:rowOff>
    </xdr:from>
    <xdr:ext cx="534377" cy="259045"/>
    <xdr:sp macro="" textlink="">
      <xdr:nvSpPr>
        <xdr:cNvPr id="720" name="テキスト ボックス 719"/>
        <xdr:cNvSpPr txBox="1"/>
      </xdr:nvSpPr>
      <xdr:spPr>
        <a:xfrm>
          <a:off x="12547111" y="1667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119126</xdr:rowOff>
    </xdr:from>
    <xdr:to>
      <xdr:col>32</xdr:col>
      <xdr:colOff>186689</xdr:colOff>
      <xdr:row>39</xdr:row>
      <xdr:rowOff>44450</xdr:rowOff>
    </xdr:to>
    <xdr:cxnSp macro="">
      <xdr:nvCxnSpPr>
        <xdr:cNvPr id="744" name="直線コネクタ 743"/>
        <xdr:cNvCxnSpPr/>
      </xdr:nvCxnSpPr>
      <xdr:spPr>
        <a:xfrm flipV="1">
          <a:off x="22159595" y="5262626"/>
          <a:ext cx="1269" cy="14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65803</xdr:rowOff>
    </xdr:from>
    <xdr:ext cx="469744" cy="259045"/>
    <xdr:sp macro="" textlink="">
      <xdr:nvSpPr>
        <xdr:cNvPr id="747" name="諸支出金最大値テキスト"/>
        <xdr:cNvSpPr txBox="1"/>
      </xdr:nvSpPr>
      <xdr:spPr>
        <a:xfrm>
          <a:off x="22212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a:t>
          </a:r>
          <a:endParaRPr kumimoji="1" lang="ja-JP" altLang="en-US" sz="1000" b="1">
            <a:latin typeface="ＭＳ Ｐゴシック"/>
          </a:endParaRPr>
        </a:p>
      </xdr:txBody>
    </xdr:sp>
    <xdr:clientData/>
  </xdr:oneCellAnchor>
  <xdr:twoCellAnchor>
    <xdr:from>
      <xdr:col>32</xdr:col>
      <xdr:colOff>98425</xdr:colOff>
      <xdr:row>30</xdr:row>
      <xdr:rowOff>119126</xdr:rowOff>
    </xdr:from>
    <xdr:to>
      <xdr:col>32</xdr:col>
      <xdr:colOff>276225</xdr:colOff>
      <xdr:row>30</xdr:row>
      <xdr:rowOff>119126</xdr:rowOff>
    </xdr:to>
    <xdr:cxnSp macro="">
      <xdr:nvCxnSpPr>
        <xdr:cNvPr id="748" name="直線コネクタ 747"/>
        <xdr:cNvCxnSpPr/>
      </xdr:nvCxnSpPr>
      <xdr:spPr>
        <a:xfrm>
          <a:off x="22072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66057</xdr:rowOff>
    </xdr:from>
    <xdr:ext cx="378565" cy="259045"/>
    <xdr:sp macro="" textlink="">
      <xdr:nvSpPr>
        <xdr:cNvPr id="750" name="諸支出金平均値テキスト"/>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43180</xdr:rowOff>
    </xdr:from>
    <xdr:to>
      <xdr:col>32</xdr:col>
      <xdr:colOff>238125</xdr:colOff>
      <xdr:row>38</xdr:row>
      <xdr:rowOff>144780</xdr:rowOff>
    </xdr:to>
    <xdr:sp macro="" textlink="">
      <xdr:nvSpPr>
        <xdr:cNvPr id="751" name="フローチャート : 判断 750"/>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33274</xdr:rowOff>
    </xdr:from>
    <xdr:to>
      <xdr:col>31</xdr:col>
      <xdr:colOff>85725</xdr:colOff>
      <xdr:row>38</xdr:row>
      <xdr:rowOff>134874</xdr:rowOff>
    </xdr:to>
    <xdr:sp macro="" textlink="">
      <xdr:nvSpPr>
        <xdr:cNvPr id="753" name="フローチャート : 判断 752"/>
        <xdr:cNvSpPr/>
      </xdr:nvSpPr>
      <xdr:spPr>
        <a:xfrm>
          <a:off x="21272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151401</xdr:rowOff>
    </xdr:from>
    <xdr:ext cx="378565" cy="259045"/>
    <xdr:sp macro="" textlink="">
      <xdr:nvSpPr>
        <xdr:cNvPr id="754" name="テキスト ボックス 753"/>
        <xdr:cNvSpPr txBox="1"/>
      </xdr:nvSpPr>
      <xdr:spPr>
        <a:xfrm>
          <a:off x="21134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139192</xdr:rowOff>
    </xdr:from>
    <xdr:to>
      <xdr:col>29</xdr:col>
      <xdr:colOff>568325</xdr:colOff>
      <xdr:row>38</xdr:row>
      <xdr:rowOff>69342</xdr:rowOff>
    </xdr:to>
    <xdr:sp macro="" textlink="">
      <xdr:nvSpPr>
        <xdr:cNvPr id="756" name="フローチャート : 判断 755"/>
        <xdr:cNvSpPr/>
      </xdr:nvSpPr>
      <xdr:spPr>
        <a:xfrm>
          <a:off x="20383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85869</xdr:rowOff>
    </xdr:from>
    <xdr:ext cx="378565" cy="259045"/>
    <xdr:sp macro="" textlink="">
      <xdr:nvSpPr>
        <xdr:cNvPr id="757" name="テキスト ボックス 756"/>
        <xdr:cNvSpPr txBox="1"/>
      </xdr:nvSpPr>
      <xdr:spPr>
        <a:xfrm>
          <a:off x="20245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17272</xdr:rowOff>
    </xdr:from>
    <xdr:to>
      <xdr:col>28</xdr:col>
      <xdr:colOff>365125</xdr:colOff>
      <xdr:row>38</xdr:row>
      <xdr:rowOff>118872</xdr:rowOff>
    </xdr:to>
    <xdr:sp macro="" textlink="">
      <xdr:nvSpPr>
        <xdr:cNvPr id="759" name="フローチャート : 判断 758"/>
        <xdr:cNvSpPr/>
      </xdr:nvSpPr>
      <xdr:spPr>
        <a:xfrm>
          <a:off x="19494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135399</xdr:rowOff>
    </xdr:from>
    <xdr:ext cx="378565" cy="259045"/>
    <xdr:sp macro="" textlink="">
      <xdr:nvSpPr>
        <xdr:cNvPr id="760" name="テキスト ボックス 759"/>
        <xdr:cNvSpPr txBox="1"/>
      </xdr:nvSpPr>
      <xdr:spPr>
        <a:xfrm>
          <a:off x="19356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508</xdr:rowOff>
    </xdr:from>
    <xdr:to>
      <xdr:col>27</xdr:col>
      <xdr:colOff>161925</xdr:colOff>
      <xdr:row>38</xdr:row>
      <xdr:rowOff>102108</xdr:rowOff>
    </xdr:to>
    <xdr:sp macro="" textlink="">
      <xdr:nvSpPr>
        <xdr:cNvPr id="761" name="フローチャート : 判断 760"/>
        <xdr:cNvSpPr/>
      </xdr:nvSpPr>
      <xdr:spPr>
        <a:xfrm>
          <a:off x="18605500" y="651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118635</xdr:rowOff>
    </xdr:from>
    <xdr:ext cx="378565" cy="259045"/>
    <xdr:sp macro="" textlink="">
      <xdr:nvSpPr>
        <xdr:cNvPr id="762" name="テキスト ボックス 761"/>
        <xdr:cNvSpPr txBox="1"/>
      </xdr:nvSpPr>
      <xdr:spPr>
        <a:xfrm>
          <a:off x="18467017" y="6290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8" name="円/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3" name="テキスト ボックス 77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4" name="円/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5" name="テキスト ボックス 77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7" name="テキスト ボックス 77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34,730</a:t>
          </a:r>
          <a:r>
            <a:rPr kumimoji="1" lang="ja-JP" altLang="ja-JP" sz="1100">
              <a:solidFill>
                <a:schemeClr val="dk1"/>
              </a:solidFill>
              <a:effectLst/>
              <a:latin typeface="+mn-lt"/>
              <a:ea typeface="+mn-ea"/>
              <a:cs typeface="+mn-cs"/>
            </a:rPr>
            <a:t>円となっており、</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年度は類似団体平均とほぼ同額であったが、</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年度はこれをやや下回る額となっている。これは、</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年度に開始した市民会館建替工事の進捗状況により工事請負費が増となる一方で、北市川運動公園の用地取得完了に伴う公有財産購入費の皆減や退職手当の減等により</a:t>
          </a:r>
          <a:r>
            <a:rPr kumimoji="1" lang="ja-JP" altLang="ja-JP" sz="1100">
              <a:solidFill>
                <a:schemeClr val="dk1"/>
              </a:solidFill>
              <a:effectLst/>
              <a:latin typeface="+mn-lt"/>
              <a:ea typeface="+mn-ea"/>
              <a:cs typeface="+mn-cs"/>
            </a:rPr>
            <a:t>、前年度と比較して約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憶円の減となったためである。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・衛生費は、住民一人当たり</a:t>
          </a:r>
          <a:r>
            <a:rPr kumimoji="1" lang="en-US" altLang="ja-JP" sz="1100">
              <a:solidFill>
                <a:schemeClr val="dk1"/>
              </a:solidFill>
              <a:effectLst/>
              <a:latin typeface="+mn-lt"/>
              <a:ea typeface="+mn-ea"/>
              <a:cs typeface="+mn-cs"/>
            </a:rPr>
            <a:t>30,735</a:t>
          </a:r>
          <a:r>
            <a:rPr kumimoji="1" lang="ja-JP" altLang="ja-JP" sz="1100">
              <a:solidFill>
                <a:schemeClr val="dk1"/>
              </a:solidFill>
              <a:effectLst/>
              <a:latin typeface="+mn-lt"/>
              <a:ea typeface="+mn-ea"/>
              <a:cs typeface="+mn-cs"/>
            </a:rPr>
            <a:t>円で</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年度ぶりに類似団体平均を上回った。これはクリーンセンター建替に備え一般廃棄物処理施設建設等基金への積立金が約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億円の増となったこと、加えて病院事業会計負担金や</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型肝炎予防接種の定期接種化等により、衛生費総額で前年度比約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億円の増となったためである。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・土木費は、住民一人当たり</a:t>
          </a:r>
          <a:r>
            <a:rPr kumimoji="1" lang="en-US" altLang="ja-JP" sz="1100">
              <a:solidFill>
                <a:schemeClr val="dk1"/>
              </a:solidFill>
              <a:effectLst/>
              <a:latin typeface="+mn-lt"/>
              <a:ea typeface="+mn-ea"/>
              <a:cs typeface="+mn-cs"/>
            </a:rPr>
            <a:t>27,051</a:t>
          </a:r>
          <a:r>
            <a:rPr kumimoji="1" lang="ja-JP" altLang="ja-JP" sz="1100">
              <a:solidFill>
                <a:schemeClr val="dk1"/>
              </a:solidFill>
              <a:effectLst/>
              <a:latin typeface="+mn-lt"/>
              <a:ea typeface="+mn-ea"/>
              <a:cs typeface="+mn-cs"/>
            </a:rPr>
            <a:t>円で、</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年度とほぼ同額となった。これは、公園用地購入に係る土地開発公社への繰上償還や道の駅整備事業による用地取得費の償還開始等約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億円の増となる一方、庁舎整備において、事業進捗に伴い財源の目途がついたことから庁舎整備基金積立金の減約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億円、街路事業において都市計画道路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号整備事業進捗に伴う用地購入費の減約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億円等、土木費総額で前年度比約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億円の減となったためである。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27,465</a:t>
          </a:r>
          <a:r>
            <a:rPr kumimoji="1" lang="ja-JP" altLang="ja-JP" sz="1100">
              <a:solidFill>
                <a:schemeClr val="dk1"/>
              </a:solidFill>
              <a:effectLst/>
              <a:latin typeface="+mn-lt"/>
              <a:ea typeface="+mn-ea"/>
              <a:cs typeface="+mn-cs"/>
            </a:rPr>
            <a:t>円となっている。これは、放課後保育クラブ指定管理料が約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億円の増となったものの、小学校耐震補強改修工事完了に伴う皆減などを含めた小学校管理費約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億円の減に加え、北方小学校屋内運動場新設工事の完了に伴う学校建設費約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億円の減等により、教育費総額で前年度比約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億円の減となったためである。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mn-lt"/>
              <a:ea typeface="+mn-ea"/>
              <a:cs typeface="+mn-cs"/>
            </a:rPr>
            <a:t>　</a:t>
          </a:r>
          <a:r>
            <a:rPr lang="en-US" altLang="ja-JP" sz="1200" b="0" i="0" baseline="0">
              <a:solidFill>
                <a:schemeClr val="dk1"/>
              </a:solidFill>
              <a:effectLst/>
              <a:latin typeface="+mn-lt"/>
              <a:ea typeface="+mn-ea"/>
              <a:cs typeface="+mn-cs"/>
            </a:rPr>
            <a:t>28</a:t>
          </a:r>
          <a:r>
            <a:rPr lang="ja-JP" altLang="ja-JP" sz="1200" b="0" i="0" baseline="0">
              <a:solidFill>
                <a:schemeClr val="dk1"/>
              </a:solidFill>
              <a:effectLst/>
              <a:latin typeface="+mn-lt"/>
              <a:ea typeface="+mn-ea"/>
              <a:cs typeface="+mn-cs"/>
            </a:rPr>
            <a:t>年度については、主に新第</a:t>
          </a:r>
          <a:r>
            <a:rPr lang="en-US" altLang="ja-JP" sz="1200" b="0" i="0" baseline="0">
              <a:solidFill>
                <a:schemeClr val="dk1"/>
              </a:solidFill>
              <a:effectLst/>
              <a:latin typeface="+mn-lt"/>
              <a:ea typeface="+mn-ea"/>
              <a:cs typeface="+mn-cs"/>
            </a:rPr>
            <a:t>2</a:t>
          </a:r>
          <a:r>
            <a:rPr lang="ja-JP" altLang="ja-JP" sz="1200" b="0" i="0" baseline="0">
              <a:solidFill>
                <a:schemeClr val="dk1"/>
              </a:solidFill>
              <a:effectLst/>
              <a:latin typeface="+mn-lt"/>
              <a:ea typeface="+mn-ea"/>
              <a:cs typeface="+mn-cs"/>
            </a:rPr>
            <a:t>庁舎整備事業の進捗などに伴い、翌年度へ繰り越すべき財源が増額となったことから、実質単年度収支は赤字となっ</a:t>
          </a:r>
          <a:r>
            <a:rPr lang="ja-JP" altLang="en-US" sz="1200" b="0" i="0" baseline="0">
              <a:solidFill>
                <a:schemeClr val="dk1"/>
              </a:solidFill>
              <a:effectLst/>
              <a:latin typeface="+mn-lt"/>
              <a:ea typeface="+mn-ea"/>
              <a:cs typeface="+mn-cs"/>
            </a:rPr>
            <a:t>た</a:t>
          </a:r>
          <a:r>
            <a:rPr lang="ja-JP" altLang="ja-JP" sz="1200" b="0" i="0" baseline="0">
              <a:solidFill>
                <a:schemeClr val="dk1"/>
              </a:solidFill>
              <a:effectLst/>
              <a:latin typeface="+mn-lt"/>
              <a:ea typeface="+mn-ea"/>
              <a:cs typeface="+mn-cs"/>
            </a:rPr>
            <a:t>ものの、市税において</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年度を超える収入があった結果、実質収支額は黒字となっている。</a:t>
          </a:r>
          <a:endParaRPr lang="ja-JP" altLang="ja-JP" sz="1200">
            <a:effectLst/>
          </a:endParaRPr>
        </a:p>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財政調整基金残高について</a:t>
          </a:r>
          <a:r>
            <a:rPr lang="ja-JP" altLang="en-US" sz="1200" b="0" i="0" baseline="0">
              <a:solidFill>
                <a:schemeClr val="dk1"/>
              </a:solidFill>
              <a:effectLst/>
              <a:latin typeface="+mn-lt"/>
              <a:ea typeface="+mn-ea"/>
              <a:cs typeface="+mn-cs"/>
            </a:rPr>
            <a:t>も</a:t>
          </a:r>
          <a:r>
            <a:rPr lang="ja-JP" altLang="ja-JP" sz="1200" b="0" i="0" baseline="0">
              <a:solidFill>
                <a:schemeClr val="dk1"/>
              </a:solidFill>
              <a:effectLst/>
              <a:latin typeface="+mn-lt"/>
              <a:ea typeface="+mn-ea"/>
              <a:cs typeface="+mn-cs"/>
            </a:rPr>
            <a:t>、適切な財源の確保により、</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年度に引き続き</a:t>
          </a:r>
          <a:r>
            <a:rPr lang="en-US" altLang="ja-JP" sz="1200" b="0" i="0" baseline="0">
              <a:solidFill>
                <a:schemeClr val="dk1"/>
              </a:solidFill>
              <a:effectLst/>
              <a:latin typeface="+mn-lt"/>
              <a:ea typeface="+mn-ea"/>
              <a:cs typeface="+mn-cs"/>
            </a:rPr>
            <a:t>28</a:t>
          </a:r>
          <a:r>
            <a:rPr lang="ja-JP" altLang="ja-JP" sz="1200" b="0" i="0" baseline="0">
              <a:solidFill>
                <a:schemeClr val="dk1"/>
              </a:solidFill>
              <a:effectLst/>
              <a:latin typeface="+mn-lt"/>
              <a:ea typeface="+mn-ea"/>
              <a:cs typeface="+mn-cs"/>
            </a:rPr>
            <a:t>年度においても取崩しを回避できたこと、</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年度の決算剰余金の</a:t>
          </a:r>
          <a:r>
            <a:rPr lang="en-US" altLang="ja-JP" sz="1200" b="0" i="0" baseline="0">
              <a:solidFill>
                <a:schemeClr val="dk1"/>
              </a:solidFill>
              <a:effectLst/>
              <a:latin typeface="+mn-lt"/>
              <a:ea typeface="+mn-ea"/>
              <a:cs typeface="+mn-cs"/>
            </a:rPr>
            <a:t>2</a:t>
          </a:r>
          <a:r>
            <a:rPr lang="ja-JP" altLang="ja-JP" sz="1200" b="0" i="0" baseline="0">
              <a:solidFill>
                <a:schemeClr val="dk1"/>
              </a:solidFill>
              <a:effectLst/>
              <a:latin typeface="+mn-lt"/>
              <a:ea typeface="+mn-ea"/>
              <a:cs typeface="+mn-cs"/>
            </a:rPr>
            <a:t>分の</a:t>
          </a:r>
          <a:r>
            <a:rPr lang="en-US" altLang="ja-JP" sz="1200" b="0" i="0" baseline="0">
              <a:solidFill>
                <a:schemeClr val="dk1"/>
              </a:solidFill>
              <a:effectLst/>
              <a:latin typeface="+mn-lt"/>
              <a:ea typeface="+mn-ea"/>
              <a:cs typeface="+mn-cs"/>
            </a:rPr>
            <a:t>1</a:t>
          </a:r>
          <a:r>
            <a:rPr lang="ja-JP" altLang="ja-JP" sz="1200" b="0" i="0" baseline="0">
              <a:solidFill>
                <a:schemeClr val="dk1"/>
              </a:solidFill>
              <a:effectLst/>
              <a:latin typeface="+mn-lt"/>
              <a:ea typeface="+mn-ea"/>
              <a:cs typeface="+mn-cs"/>
            </a:rPr>
            <a:t>相当額が純増となったことにより大幅に増加し、標準財政規模比は</a:t>
          </a:r>
          <a:r>
            <a:rPr lang="en-US" altLang="ja-JP" sz="1200" b="0" i="0" baseline="0">
              <a:solidFill>
                <a:schemeClr val="dk1"/>
              </a:solidFill>
              <a:effectLst/>
              <a:latin typeface="+mn-lt"/>
              <a:ea typeface="+mn-ea"/>
              <a:cs typeface="+mn-cs"/>
            </a:rPr>
            <a:t>18.23</a:t>
          </a:r>
          <a:r>
            <a:rPr lang="ja-JP" altLang="ja-JP" sz="1200" b="0" i="0" baseline="0">
              <a:solidFill>
                <a:schemeClr val="dk1"/>
              </a:solidFill>
              <a:effectLst/>
              <a:latin typeface="+mn-lt"/>
              <a:ea typeface="+mn-ea"/>
              <a:cs typeface="+mn-cs"/>
            </a:rPr>
            <a:t>％となった。</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年度は各会計とも黒字となったため、連結赤字比率の構成もすべて黒字となっている。</a:t>
          </a:r>
          <a:endParaRPr lang="ja-JP" altLang="ja-JP" sz="1400">
            <a:effectLst/>
          </a:endParaRPr>
        </a:p>
        <a:p>
          <a:r>
            <a:rPr kumimoji="1" lang="ja-JP" altLang="ja-JP" sz="1100">
              <a:solidFill>
                <a:schemeClr val="dk1"/>
              </a:solidFill>
              <a:effectLst/>
              <a:latin typeface="+mn-lt"/>
              <a:ea typeface="+mn-ea"/>
              <a:cs typeface="+mn-cs"/>
            </a:rPr>
            <a:t>今度</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も各会計が健全な財政運営を図ることにより、赤字を生じさせないよう努めていく。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140569121</v>
      </c>
      <c r="BO4" s="411"/>
      <c r="BP4" s="411"/>
      <c r="BQ4" s="411"/>
      <c r="BR4" s="411"/>
      <c r="BS4" s="411"/>
      <c r="BT4" s="411"/>
      <c r="BU4" s="412"/>
      <c r="BV4" s="410">
        <v>139010253</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4.5999999999999996</v>
      </c>
      <c r="CU4" s="588"/>
      <c r="CV4" s="588"/>
      <c r="CW4" s="588"/>
      <c r="CX4" s="588"/>
      <c r="CY4" s="588"/>
      <c r="CZ4" s="588"/>
      <c r="DA4" s="589"/>
      <c r="DB4" s="587">
        <v>5.9</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135575356</v>
      </c>
      <c r="BO5" s="416"/>
      <c r="BP5" s="416"/>
      <c r="BQ5" s="416"/>
      <c r="BR5" s="416"/>
      <c r="BS5" s="416"/>
      <c r="BT5" s="416"/>
      <c r="BU5" s="417"/>
      <c r="BV5" s="415">
        <v>133863077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91.8</v>
      </c>
      <c r="CU5" s="386"/>
      <c r="CV5" s="386"/>
      <c r="CW5" s="386"/>
      <c r="CX5" s="386"/>
      <c r="CY5" s="386"/>
      <c r="CZ5" s="386"/>
      <c r="DA5" s="387"/>
      <c r="DB5" s="385">
        <v>90.4</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86</v>
      </c>
      <c r="AV6" s="473"/>
      <c r="AW6" s="473"/>
      <c r="AX6" s="473"/>
      <c r="AY6" s="395" t="s">
        <v>87</v>
      </c>
      <c r="AZ6" s="396"/>
      <c r="BA6" s="396"/>
      <c r="BB6" s="396"/>
      <c r="BC6" s="396"/>
      <c r="BD6" s="396"/>
      <c r="BE6" s="396"/>
      <c r="BF6" s="396"/>
      <c r="BG6" s="396"/>
      <c r="BH6" s="396"/>
      <c r="BI6" s="396"/>
      <c r="BJ6" s="396"/>
      <c r="BK6" s="396"/>
      <c r="BL6" s="396"/>
      <c r="BM6" s="397"/>
      <c r="BN6" s="415">
        <v>4993765</v>
      </c>
      <c r="BO6" s="416"/>
      <c r="BP6" s="416"/>
      <c r="BQ6" s="416"/>
      <c r="BR6" s="416"/>
      <c r="BS6" s="416"/>
      <c r="BT6" s="416"/>
      <c r="BU6" s="417"/>
      <c r="BV6" s="415">
        <v>5147176</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91.8</v>
      </c>
      <c r="CU6" s="562"/>
      <c r="CV6" s="562"/>
      <c r="CW6" s="562"/>
      <c r="CX6" s="562"/>
      <c r="CY6" s="562"/>
      <c r="CZ6" s="562"/>
      <c r="DA6" s="563"/>
      <c r="DB6" s="561">
        <v>90.4</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1186750</v>
      </c>
      <c r="BO7" s="416"/>
      <c r="BP7" s="416"/>
      <c r="BQ7" s="416"/>
      <c r="BR7" s="416"/>
      <c r="BS7" s="416"/>
      <c r="BT7" s="416"/>
      <c r="BU7" s="417"/>
      <c r="BV7" s="415">
        <v>369490</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83307501</v>
      </c>
      <c r="CU7" s="416"/>
      <c r="CV7" s="416"/>
      <c r="CW7" s="416"/>
      <c r="CX7" s="416"/>
      <c r="CY7" s="416"/>
      <c r="CZ7" s="416"/>
      <c r="DA7" s="417"/>
      <c r="DB7" s="415">
        <v>81312723</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3807015</v>
      </c>
      <c r="BO8" s="416"/>
      <c r="BP8" s="416"/>
      <c r="BQ8" s="416"/>
      <c r="BR8" s="416"/>
      <c r="BS8" s="416"/>
      <c r="BT8" s="416"/>
      <c r="BU8" s="417"/>
      <c r="BV8" s="415">
        <v>4777686</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1.03</v>
      </c>
      <c r="CU8" s="525"/>
      <c r="CV8" s="525"/>
      <c r="CW8" s="525"/>
      <c r="CX8" s="525"/>
      <c r="CY8" s="525"/>
      <c r="CZ8" s="525"/>
      <c r="DA8" s="526"/>
      <c r="DB8" s="524">
        <v>1.01</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481732</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78</v>
      </c>
      <c r="AV9" s="473"/>
      <c r="AW9" s="473"/>
      <c r="AX9" s="473"/>
      <c r="AY9" s="395" t="s">
        <v>101</v>
      </c>
      <c r="AZ9" s="396"/>
      <c r="BA9" s="396"/>
      <c r="BB9" s="396"/>
      <c r="BC9" s="396"/>
      <c r="BD9" s="396"/>
      <c r="BE9" s="396"/>
      <c r="BF9" s="396"/>
      <c r="BG9" s="396"/>
      <c r="BH9" s="396"/>
      <c r="BI9" s="396"/>
      <c r="BJ9" s="396"/>
      <c r="BK9" s="396"/>
      <c r="BL9" s="396"/>
      <c r="BM9" s="397"/>
      <c r="BN9" s="415">
        <v>-970671</v>
      </c>
      <c r="BO9" s="416"/>
      <c r="BP9" s="416"/>
      <c r="BQ9" s="416"/>
      <c r="BR9" s="416"/>
      <c r="BS9" s="416"/>
      <c r="BT9" s="416"/>
      <c r="BU9" s="417"/>
      <c r="BV9" s="415">
        <v>903686</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7.9</v>
      </c>
      <c r="CU9" s="386"/>
      <c r="CV9" s="386"/>
      <c r="CW9" s="386"/>
      <c r="CX9" s="386"/>
      <c r="CY9" s="386"/>
      <c r="CZ9" s="386"/>
      <c r="DA9" s="387"/>
      <c r="DB9" s="385">
        <v>7.5</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473919</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15847</v>
      </c>
      <c r="BO10" s="416"/>
      <c r="BP10" s="416"/>
      <c r="BQ10" s="416"/>
      <c r="BR10" s="416"/>
      <c r="BS10" s="416"/>
      <c r="BT10" s="416"/>
      <c r="BU10" s="417"/>
      <c r="BV10" s="415">
        <v>25458</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v>61100</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480744</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466276</v>
      </c>
      <c r="S13" s="517"/>
      <c r="T13" s="517"/>
      <c r="U13" s="517"/>
      <c r="V13" s="518"/>
      <c r="W13" s="504" t="s">
        <v>124</v>
      </c>
      <c r="X13" s="428"/>
      <c r="Y13" s="428"/>
      <c r="Z13" s="428"/>
      <c r="AA13" s="428"/>
      <c r="AB13" s="429"/>
      <c r="AC13" s="391">
        <v>1259</v>
      </c>
      <c r="AD13" s="392"/>
      <c r="AE13" s="392"/>
      <c r="AF13" s="392"/>
      <c r="AG13" s="393"/>
      <c r="AH13" s="391">
        <v>1243</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-893724</v>
      </c>
      <c r="BO13" s="416"/>
      <c r="BP13" s="416"/>
      <c r="BQ13" s="416"/>
      <c r="BR13" s="416"/>
      <c r="BS13" s="416"/>
      <c r="BT13" s="416"/>
      <c r="BU13" s="417"/>
      <c r="BV13" s="415">
        <v>929144</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0</v>
      </c>
      <c r="CU13" s="386"/>
      <c r="CV13" s="386"/>
      <c r="CW13" s="386"/>
      <c r="CX13" s="386"/>
      <c r="CY13" s="386"/>
      <c r="CZ13" s="386"/>
      <c r="DA13" s="387"/>
      <c r="DB13" s="385">
        <v>0</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476560</v>
      </c>
      <c r="S14" s="517"/>
      <c r="T14" s="517"/>
      <c r="U14" s="517"/>
      <c r="V14" s="518"/>
      <c r="W14" s="519"/>
      <c r="X14" s="431"/>
      <c r="Y14" s="431"/>
      <c r="Z14" s="431"/>
      <c r="AA14" s="431"/>
      <c r="AB14" s="432"/>
      <c r="AC14" s="509">
        <v>0.6</v>
      </c>
      <c r="AD14" s="510"/>
      <c r="AE14" s="510"/>
      <c r="AF14" s="510"/>
      <c r="AG14" s="511"/>
      <c r="AH14" s="509">
        <v>0.6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463338</v>
      </c>
      <c r="S15" s="517"/>
      <c r="T15" s="517"/>
      <c r="U15" s="517"/>
      <c r="V15" s="518"/>
      <c r="W15" s="504" t="s">
        <v>131</v>
      </c>
      <c r="X15" s="428"/>
      <c r="Y15" s="428"/>
      <c r="Z15" s="428"/>
      <c r="AA15" s="428"/>
      <c r="AB15" s="429"/>
      <c r="AC15" s="391">
        <v>36404</v>
      </c>
      <c r="AD15" s="392"/>
      <c r="AE15" s="392"/>
      <c r="AF15" s="392"/>
      <c r="AG15" s="393"/>
      <c r="AH15" s="391">
        <v>35824</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64358514</v>
      </c>
      <c r="BO15" s="411"/>
      <c r="BP15" s="411"/>
      <c r="BQ15" s="411"/>
      <c r="BR15" s="411"/>
      <c r="BS15" s="411"/>
      <c r="BT15" s="411"/>
      <c r="BU15" s="412"/>
      <c r="BV15" s="410">
        <v>62883131</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17.899999999999999</v>
      </c>
      <c r="AD16" s="510"/>
      <c r="AE16" s="510"/>
      <c r="AF16" s="510"/>
      <c r="AG16" s="511"/>
      <c r="AH16" s="509">
        <v>17.600000000000001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60694484</v>
      </c>
      <c r="BO16" s="416"/>
      <c r="BP16" s="416"/>
      <c r="BQ16" s="416"/>
      <c r="BR16" s="416"/>
      <c r="BS16" s="416"/>
      <c r="BT16" s="416"/>
      <c r="BU16" s="417"/>
      <c r="BV16" s="415">
        <v>60849175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165420</v>
      </c>
      <c r="AD17" s="392"/>
      <c r="AE17" s="392"/>
      <c r="AF17" s="392"/>
      <c r="AG17" s="393"/>
      <c r="AH17" s="391">
        <v>166583</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83307501</v>
      </c>
      <c r="BO17" s="416"/>
      <c r="BP17" s="416"/>
      <c r="BQ17" s="416"/>
      <c r="BR17" s="416"/>
      <c r="BS17" s="416"/>
      <c r="BT17" s="416"/>
      <c r="BU17" s="417"/>
      <c r="BV17" s="415">
        <v>81312723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57.45</v>
      </c>
      <c r="M18" s="480"/>
      <c r="N18" s="480"/>
      <c r="O18" s="480"/>
      <c r="P18" s="480"/>
      <c r="Q18" s="480"/>
      <c r="R18" s="481"/>
      <c r="S18" s="481"/>
      <c r="T18" s="481"/>
      <c r="U18" s="481"/>
      <c r="V18" s="482"/>
      <c r="W18" s="496"/>
      <c r="X18" s="497"/>
      <c r="Y18" s="497"/>
      <c r="Z18" s="497"/>
      <c r="AA18" s="497"/>
      <c r="AB18" s="505"/>
      <c r="AC18" s="379">
        <v>81.5</v>
      </c>
      <c r="AD18" s="380"/>
      <c r="AE18" s="380"/>
      <c r="AF18" s="380"/>
      <c r="AG18" s="483"/>
      <c r="AH18" s="379">
        <v>81.8</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77612471</v>
      </c>
      <c r="BO18" s="416"/>
      <c r="BP18" s="416"/>
      <c r="BQ18" s="416"/>
      <c r="BR18" s="416"/>
      <c r="BS18" s="416"/>
      <c r="BT18" s="416"/>
      <c r="BU18" s="417"/>
      <c r="BV18" s="415">
        <v>77049903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8385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95093850</v>
      </c>
      <c r="BO19" s="416"/>
      <c r="BP19" s="416"/>
      <c r="BQ19" s="416"/>
      <c r="BR19" s="416"/>
      <c r="BS19" s="416"/>
      <c r="BT19" s="416"/>
      <c r="BU19" s="417"/>
      <c r="BV19" s="415">
        <v>96370608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228845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57979416</v>
      </c>
      <c r="BO23" s="416"/>
      <c r="BP23" s="416"/>
      <c r="BQ23" s="416"/>
      <c r="BR23" s="416"/>
      <c r="BS23" s="416"/>
      <c r="BT23" s="416"/>
      <c r="BU23" s="417"/>
      <c r="BV23" s="415">
        <v>60120445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10160</v>
      </c>
      <c r="R24" s="392"/>
      <c r="S24" s="392"/>
      <c r="T24" s="392"/>
      <c r="U24" s="392"/>
      <c r="V24" s="393"/>
      <c r="W24" s="457"/>
      <c r="X24" s="448"/>
      <c r="Y24" s="449"/>
      <c r="Z24" s="388" t="s">
        <v>155</v>
      </c>
      <c r="AA24" s="389"/>
      <c r="AB24" s="389"/>
      <c r="AC24" s="389"/>
      <c r="AD24" s="389"/>
      <c r="AE24" s="389"/>
      <c r="AF24" s="389"/>
      <c r="AG24" s="390"/>
      <c r="AH24" s="391">
        <v>2913</v>
      </c>
      <c r="AI24" s="392"/>
      <c r="AJ24" s="392"/>
      <c r="AK24" s="392"/>
      <c r="AL24" s="393"/>
      <c r="AM24" s="391">
        <v>9764376</v>
      </c>
      <c r="AN24" s="392"/>
      <c r="AO24" s="392"/>
      <c r="AP24" s="392"/>
      <c r="AQ24" s="392"/>
      <c r="AR24" s="393"/>
      <c r="AS24" s="391">
        <v>3352</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36351988</v>
      </c>
      <c r="BO24" s="416"/>
      <c r="BP24" s="416"/>
      <c r="BQ24" s="416"/>
      <c r="BR24" s="416"/>
      <c r="BS24" s="416"/>
      <c r="BT24" s="416"/>
      <c r="BU24" s="417"/>
      <c r="BV24" s="415">
        <v>39803643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2</v>
      </c>
      <c r="M25" s="392"/>
      <c r="N25" s="392"/>
      <c r="O25" s="392"/>
      <c r="P25" s="393"/>
      <c r="Q25" s="391">
        <v>8370</v>
      </c>
      <c r="R25" s="392"/>
      <c r="S25" s="392"/>
      <c r="T25" s="392"/>
      <c r="U25" s="392"/>
      <c r="V25" s="393"/>
      <c r="W25" s="457"/>
      <c r="X25" s="448"/>
      <c r="Y25" s="449"/>
      <c r="Z25" s="388" t="s">
        <v>158</v>
      </c>
      <c r="AA25" s="389"/>
      <c r="AB25" s="389"/>
      <c r="AC25" s="389"/>
      <c r="AD25" s="389"/>
      <c r="AE25" s="389"/>
      <c r="AF25" s="389"/>
      <c r="AG25" s="390"/>
      <c r="AH25" s="391">
        <v>510</v>
      </c>
      <c r="AI25" s="392"/>
      <c r="AJ25" s="392"/>
      <c r="AK25" s="392"/>
      <c r="AL25" s="393"/>
      <c r="AM25" s="391">
        <v>1692180</v>
      </c>
      <c r="AN25" s="392"/>
      <c r="AO25" s="392"/>
      <c r="AP25" s="392"/>
      <c r="AQ25" s="392"/>
      <c r="AR25" s="393"/>
      <c r="AS25" s="391">
        <v>3318</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20977279</v>
      </c>
      <c r="BO25" s="411"/>
      <c r="BP25" s="411"/>
      <c r="BQ25" s="411"/>
      <c r="BR25" s="411"/>
      <c r="BS25" s="411"/>
      <c r="BT25" s="411"/>
      <c r="BU25" s="412"/>
      <c r="BV25" s="410">
        <v>13150625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7440</v>
      </c>
      <c r="R26" s="392"/>
      <c r="S26" s="392"/>
      <c r="T26" s="392"/>
      <c r="U26" s="392"/>
      <c r="V26" s="393"/>
      <c r="W26" s="457"/>
      <c r="X26" s="448"/>
      <c r="Y26" s="449"/>
      <c r="Z26" s="388" t="s">
        <v>161</v>
      </c>
      <c r="AA26" s="470"/>
      <c r="AB26" s="470"/>
      <c r="AC26" s="470"/>
      <c r="AD26" s="470"/>
      <c r="AE26" s="470"/>
      <c r="AF26" s="470"/>
      <c r="AG26" s="471"/>
      <c r="AH26" s="391">
        <v>224</v>
      </c>
      <c r="AI26" s="392"/>
      <c r="AJ26" s="392"/>
      <c r="AK26" s="392"/>
      <c r="AL26" s="393"/>
      <c r="AM26" s="391">
        <v>807520</v>
      </c>
      <c r="AN26" s="392"/>
      <c r="AO26" s="392"/>
      <c r="AP26" s="392"/>
      <c r="AQ26" s="392"/>
      <c r="AR26" s="393"/>
      <c r="AS26" s="391">
        <v>3605</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7240</v>
      </c>
      <c r="R27" s="392"/>
      <c r="S27" s="392"/>
      <c r="T27" s="392"/>
      <c r="U27" s="392"/>
      <c r="V27" s="393"/>
      <c r="W27" s="457"/>
      <c r="X27" s="448"/>
      <c r="Y27" s="449"/>
      <c r="Z27" s="388" t="s">
        <v>164</v>
      </c>
      <c r="AA27" s="389"/>
      <c r="AB27" s="389"/>
      <c r="AC27" s="389"/>
      <c r="AD27" s="389"/>
      <c r="AE27" s="389"/>
      <c r="AF27" s="389"/>
      <c r="AG27" s="390"/>
      <c r="AH27" s="391">
        <v>63</v>
      </c>
      <c r="AI27" s="392"/>
      <c r="AJ27" s="392"/>
      <c r="AK27" s="392"/>
      <c r="AL27" s="393"/>
      <c r="AM27" s="391">
        <v>221867</v>
      </c>
      <c r="AN27" s="392"/>
      <c r="AO27" s="392"/>
      <c r="AP27" s="392"/>
      <c r="AQ27" s="392"/>
      <c r="AR27" s="393"/>
      <c r="AS27" s="391">
        <v>3522</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2057986</v>
      </c>
      <c r="BO27" s="419"/>
      <c r="BP27" s="419"/>
      <c r="BQ27" s="419"/>
      <c r="BR27" s="419"/>
      <c r="BS27" s="419"/>
      <c r="BT27" s="419"/>
      <c r="BU27" s="420"/>
      <c r="BV27" s="418">
        <v>2057610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6520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15190320</v>
      </c>
      <c r="BO28" s="411"/>
      <c r="BP28" s="411"/>
      <c r="BQ28" s="411"/>
      <c r="BR28" s="411"/>
      <c r="BS28" s="411"/>
      <c r="BT28" s="411"/>
      <c r="BU28" s="412"/>
      <c r="BV28" s="410">
        <v>12774473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40</v>
      </c>
      <c r="M29" s="392"/>
      <c r="N29" s="392"/>
      <c r="O29" s="392"/>
      <c r="P29" s="393"/>
      <c r="Q29" s="391">
        <v>6040</v>
      </c>
      <c r="R29" s="392"/>
      <c r="S29" s="392"/>
      <c r="T29" s="392"/>
      <c r="U29" s="392"/>
      <c r="V29" s="393"/>
      <c r="W29" s="458"/>
      <c r="X29" s="459"/>
      <c r="Y29" s="460"/>
      <c r="Z29" s="388" t="s">
        <v>171</v>
      </c>
      <c r="AA29" s="389"/>
      <c r="AB29" s="389"/>
      <c r="AC29" s="389"/>
      <c r="AD29" s="389"/>
      <c r="AE29" s="389"/>
      <c r="AF29" s="389"/>
      <c r="AG29" s="390"/>
      <c r="AH29" s="391">
        <v>2976</v>
      </c>
      <c r="AI29" s="392"/>
      <c r="AJ29" s="392"/>
      <c r="AK29" s="392"/>
      <c r="AL29" s="393"/>
      <c r="AM29" s="391">
        <v>9986243</v>
      </c>
      <c r="AN29" s="392"/>
      <c r="AO29" s="392"/>
      <c r="AP29" s="392"/>
      <c r="AQ29" s="392"/>
      <c r="AR29" s="393"/>
      <c r="AS29" s="391">
        <v>3356</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t="s">
        <v>121</v>
      </c>
      <c r="BO29" s="416"/>
      <c r="BP29" s="416"/>
      <c r="BQ29" s="416"/>
      <c r="BR29" s="416"/>
      <c r="BS29" s="416"/>
      <c r="BT29" s="416"/>
      <c r="BU29" s="417"/>
      <c r="BV29" s="415">
        <v>214502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103.3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11925529</v>
      </c>
      <c r="BO30" s="419"/>
      <c r="BP30" s="419"/>
      <c r="BQ30" s="419"/>
      <c r="BR30" s="419"/>
      <c r="BS30" s="419"/>
      <c r="BT30" s="419"/>
      <c r="BU30" s="420"/>
      <c r="BV30" s="418">
        <v>10746325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病院事業会計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地方卸売市場事業特別会計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千葉県市町村総合事務組合（一般会計）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14</v>
      </c>
      <c r="CP34" s="375"/>
      <c r="CQ34" s="374" t="str">
        <f>IF('各会計、関係団体の財政状況及び健全化判断比率'!BS7="","",'各会計、関係団体の財政状況及び健全化判断比率'!BS7)</f>
        <v>市川市清掃公社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千葉県市町村総合事務組合（千葉県自治会館管理運営特別会計）</v>
      </c>
      <c r="BZ35" s="374"/>
      <c r="CA35" s="374"/>
      <c r="CB35" s="374"/>
      <c r="CC35" s="374"/>
      <c r="CD35" s="374"/>
      <c r="CE35" s="374"/>
      <c r="CF35" s="374"/>
      <c r="CG35" s="374"/>
      <c r="CH35" s="374"/>
      <c r="CI35" s="374"/>
      <c r="CJ35" s="374"/>
      <c r="CK35" s="374"/>
      <c r="CL35" s="374"/>
      <c r="CM35" s="374"/>
      <c r="CN35" s="167"/>
      <c r="CO35" s="375">
        <f t="shared" ref="CO35:CO43" si="3">IF(CQ35="","",CO34+1)</f>
        <v>15</v>
      </c>
      <c r="CP35" s="375"/>
      <c r="CQ35" s="374" t="str">
        <f>IF('各会計、関係団体の財政状況及び健全化判断比率'!BS8="","",'各会計、関係団体の財政状況及び健全化判断比率'!BS8)</f>
        <v>市川市花と緑のまちづくり財団</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千葉県市町村総合事務組合（千葉県自治研修センター特別会計）</v>
      </c>
      <c r="BZ36" s="374"/>
      <c r="CA36" s="374"/>
      <c r="CB36" s="374"/>
      <c r="CC36" s="374"/>
      <c r="CD36" s="374"/>
      <c r="CE36" s="374"/>
      <c r="CF36" s="374"/>
      <c r="CG36" s="374"/>
      <c r="CH36" s="374"/>
      <c r="CI36" s="374"/>
      <c r="CJ36" s="374"/>
      <c r="CK36" s="374"/>
      <c r="CL36" s="374"/>
      <c r="CM36" s="374"/>
      <c r="CN36" s="167"/>
      <c r="CO36" s="375">
        <f t="shared" si="3"/>
        <v>16</v>
      </c>
      <c r="CP36" s="375"/>
      <c r="CQ36" s="374" t="str">
        <f>IF('各会計、関係団体の財政状況及び健全化判断比率'!BS9="","",'各会計、関係団体の財政状況及び健全化判断比率'!BS9)</f>
        <v>市川市文化振興財団</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千葉県市町村総合事務組合（千葉県市町村交通災害共済特別会計）</v>
      </c>
      <c r="BZ37" s="374"/>
      <c r="CA37" s="374"/>
      <c r="CB37" s="374"/>
      <c r="CC37" s="374"/>
      <c r="CD37" s="374"/>
      <c r="CE37" s="374"/>
      <c r="CF37" s="374"/>
      <c r="CG37" s="374"/>
      <c r="CH37" s="374"/>
      <c r="CI37" s="374"/>
      <c r="CJ37" s="374"/>
      <c r="CK37" s="374"/>
      <c r="CL37" s="374"/>
      <c r="CM37" s="374"/>
      <c r="CN37" s="167"/>
      <c r="CO37" s="375">
        <f t="shared" si="3"/>
        <v>17</v>
      </c>
      <c r="CP37" s="375"/>
      <c r="CQ37" s="374" t="str">
        <f>IF('各会計、関係団体の財政状況及び健全化判断比率'!BS10="","",'各会計、関係団体の財政状況及び健全化判断比率'!BS10)</f>
        <v>本八幡ビル</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千葉県後期高齢者医療広域連合（一般会計）</v>
      </c>
      <c r="BZ38" s="374"/>
      <c r="CA38" s="374"/>
      <c r="CB38" s="374"/>
      <c r="CC38" s="374"/>
      <c r="CD38" s="374"/>
      <c r="CE38" s="374"/>
      <c r="CF38" s="374"/>
      <c r="CG38" s="374"/>
      <c r="CH38" s="374"/>
      <c r="CI38" s="374"/>
      <c r="CJ38" s="374"/>
      <c r="CK38" s="374"/>
      <c r="CL38" s="374"/>
      <c r="CM38" s="374"/>
      <c r="CN38" s="167"/>
      <c r="CO38" s="375">
        <f t="shared" si="3"/>
        <v>18</v>
      </c>
      <c r="CP38" s="375"/>
      <c r="CQ38" s="374" t="str">
        <f>IF('各会計、関係団体の財政状況及び健全化判断比率'!BS11="","",'各会計、関係団体の財政状況及び健全化判断比率'!BS11)</f>
        <v>市川市土地開発公社</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千葉県後期高齢者医療広域連合（後期高齢者医療特別会計）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c r="A34" s="22"/>
      <c r="B34" s="31"/>
      <c r="C34" s="1184" t="s">
        <v>537</v>
      </c>
      <c r="D34" s="1184"/>
      <c r="E34" s="1185"/>
      <c r="F34" s="32">
        <v>2.09</v>
      </c>
      <c r="G34" s="33">
        <v>4.1900000000000004</v>
      </c>
      <c r="H34" s="33">
        <v>4.91</v>
      </c>
      <c r="I34" s="33">
        <v>5.87</v>
      </c>
      <c r="J34" s="34">
        <v>4.5599999999999996</v>
      </c>
      <c r="K34" s="22"/>
      <c r="L34" s="22"/>
      <c r="M34" s="22"/>
      <c r="N34" s="22"/>
      <c r="O34" s="22"/>
      <c r="P34" s="22"/>
    </row>
    <row r="35" spans="1:16" ht="39" customHeight="1">
      <c r="A35" s="22"/>
      <c r="B35" s="35"/>
      <c r="C35" s="1178" t="s">
        <v>538</v>
      </c>
      <c r="D35" s="1179"/>
      <c r="E35" s="1180"/>
      <c r="F35" s="36">
        <v>3.06</v>
      </c>
      <c r="G35" s="37">
        <v>3.28</v>
      </c>
      <c r="H35" s="37">
        <v>3.34</v>
      </c>
      <c r="I35" s="37">
        <v>3.05</v>
      </c>
      <c r="J35" s="38">
        <v>2.66</v>
      </c>
      <c r="K35" s="22"/>
      <c r="L35" s="22"/>
      <c r="M35" s="22"/>
      <c r="N35" s="22"/>
      <c r="O35" s="22"/>
      <c r="P35" s="22"/>
    </row>
    <row r="36" spans="1:16" ht="39" customHeight="1">
      <c r="A36" s="22"/>
      <c r="B36" s="35"/>
      <c r="C36" s="1178" t="s">
        <v>539</v>
      </c>
      <c r="D36" s="1179"/>
      <c r="E36" s="1180"/>
      <c r="F36" s="36">
        <v>1.31</v>
      </c>
      <c r="G36" s="37">
        <v>1.68</v>
      </c>
      <c r="H36" s="37">
        <v>1.73</v>
      </c>
      <c r="I36" s="37">
        <v>0.9</v>
      </c>
      <c r="J36" s="38">
        <v>0.82</v>
      </c>
      <c r="K36" s="22"/>
      <c r="L36" s="22"/>
      <c r="M36" s="22"/>
      <c r="N36" s="22"/>
      <c r="O36" s="22"/>
      <c r="P36" s="22"/>
    </row>
    <row r="37" spans="1:16" ht="39" customHeight="1">
      <c r="A37" s="22"/>
      <c r="B37" s="35"/>
      <c r="C37" s="1178" t="s">
        <v>540</v>
      </c>
      <c r="D37" s="1179"/>
      <c r="E37" s="1180"/>
      <c r="F37" s="36">
        <v>0.09</v>
      </c>
      <c r="G37" s="37">
        <v>0.28999999999999998</v>
      </c>
      <c r="H37" s="37">
        <v>0.37</v>
      </c>
      <c r="I37" s="37">
        <v>0.81</v>
      </c>
      <c r="J37" s="38">
        <v>0.53</v>
      </c>
      <c r="K37" s="22"/>
      <c r="L37" s="22"/>
      <c r="M37" s="22"/>
      <c r="N37" s="22"/>
      <c r="O37" s="22"/>
      <c r="P37" s="22"/>
    </row>
    <row r="38" spans="1:16" ht="39" customHeight="1">
      <c r="A38" s="22"/>
      <c r="B38" s="35"/>
      <c r="C38" s="1178" t="s">
        <v>541</v>
      </c>
      <c r="D38" s="1179"/>
      <c r="E38" s="1180"/>
      <c r="F38" s="36">
        <v>0.13</v>
      </c>
      <c r="G38" s="37">
        <v>0.17</v>
      </c>
      <c r="H38" s="37">
        <v>0.22</v>
      </c>
      <c r="I38" s="37">
        <v>0.3</v>
      </c>
      <c r="J38" s="38">
        <v>0.27</v>
      </c>
      <c r="K38" s="22"/>
      <c r="L38" s="22"/>
      <c r="M38" s="22"/>
      <c r="N38" s="22"/>
      <c r="O38" s="22"/>
      <c r="P38" s="22"/>
    </row>
    <row r="39" spans="1:16" ht="39" customHeight="1">
      <c r="A39" s="22"/>
      <c r="B39" s="35"/>
      <c r="C39" s="1178" t="s">
        <v>542</v>
      </c>
      <c r="D39" s="1179"/>
      <c r="E39" s="1180"/>
      <c r="F39" s="36">
        <v>0</v>
      </c>
      <c r="G39" s="37">
        <v>0</v>
      </c>
      <c r="H39" s="37">
        <v>0</v>
      </c>
      <c r="I39" s="37">
        <v>0.01</v>
      </c>
      <c r="J39" s="38">
        <v>0.01</v>
      </c>
      <c r="K39" s="22"/>
      <c r="L39" s="22"/>
      <c r="M39" s="22"/>
      <c r="N39" s="22"/>
      <c r="O39" s="22"/>
      <c r="P39" s="22"/>
    </row>
    <row r="40" spans="1:16" ht="39" customHeight="1">
      <c r="A40" s="22"/>
      <c r="B40" s="35"/>
      <c r="C40" s="1178" t="s">
        <v>543</v>
      </c>
      <c r="D40" s="1179"/>
      <c r="E40" s="1180"/>
      <c r="F40" s="36">
        <v>0.02</v>
      </c>
      <c r="G40" s="37">
        <v>0.01</v>
      </c>
      <c r="H40" s="37">
        <v>0.01</v>
      </c>
      <c r="I40" s="37">
        <v>0.01</v>
      </c>
      <c r="J40" s="38">
        <v>0.01</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544</v>
      </c>
      <c r="D42" s="1179"/>
      <c r="E42" s="1180"/>
      <c r="F42" s="36" t="s">
        <v>491</v>
      </c>
      <c r="G42" s="37" t="s">
        <v>491</v>
      </c>
      <c r="H42" s="37" t="s">
        <v>491</v>
      </c>
      <c r="I42" s="37" t="s">
        <v>491</v>
      </c>
      <c r="J42" s="38" t="s">
        <v>491</v>
      </c>
      <c r="K42" s="22"/>
      <c r="L42" s="22"/>
      <c r="M42" s="22"/>
      <c r="N42" s="22"/>
      <c r="O42" s="22"/>
      <c r="P42" s="22"/>
    </row>
    <row r="43" spans="1:16" ht="39" customHeight="1" thickBot="1">
      <c r="A43" s="22"/>
      <c r="B43" s="40"/>
      <c r="C43" s="1181" t="s">
        <v>545</v>
      </c>
      <c r="D43" s="1182"/>
      <c r="E43" s="1183"/>
      <c r="F43" s="41">
        <v>0.02</v>
      </c>
      <c r="G43" s="42">
        <v>0.02</v>
      </c>
      <c r="H43" s="42">
        <v>0.02</v>
      </c>
      <c r="I43" s="42">
        <v>0</v>
      </c>
      <c r="J43" s="43" t="s">
        <v>491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c r="A45" s="48"/>
      <c r="B45" s="1194" t="s">
        <v>11</v>
      </c>
      <c r="C45" s="1195"/>
      <c r="D45" s="58"/>
      <c r="E45" s="1200" t="s">
        <v>12</v>
      </c>
      <c r="F45" s="1200"/>
      <c r="G45" s="1200"/>
      <c r="H45" s="1200"/>
      <c r="I45" s="1200"/>
      <c r="J45" s="1201"/>
      <c r="K45" s="59">
        <v>8934</v>
      </c>
      <c r="L45" s="60">
        <v>8784</v>
      </c>
      <c r="M45" s="60">
        <v>8384</v>
      </c>
      <c r="N45" s="60">
        <v>7090</v>
      </c>
      <c r="O45" s="61">
        <v>7575</v>
      </c>
      <c r="P45" s="48"/>
      <c r="Q45" s="48"/>
      <c r="R45" s="48"/>
      <c r="S45" s="48"/>
      <c r="T45" s="48"/>
      <c r="U45" s="48"/>
    </row>
    <row r="46" spans="1:21" ht="30.75" customHeight="1">
      <c r="A46" s="48"/>
      <c r="B46" s="1196"/>
      <c r="C46" s="1197"/>
      <c r="D46" s="62"/>
      <c r="E46" s="1188" t="s">
        <v>13</v>
      </c>
      <c r="F46" s="1188"/>
      <c r="G46" s="1188"/>
      <c r="H46" s="1188"/>
      <c r="I46" s="1188"/>
      <c r="J46" s="1189"/>
      <c r="K46" s="63" t="s">
        <v>491</v>
      </c>
      <c r="L46" s="64" t="s">
        <v>491</v>
      </c>
      <c r="M46" s="64" t="s">
        <v>491</v>
      </c>
      <c r="N46" s="64" t="s">
        <v>491</v>
      </c>
      <c r="O46" s="65" t="s">
        <v>491</v>
      </c>
      <c r="P46" s="48"/>
      <c r="Q46" s="48"/>
      <c r="R46" s="48"/>
      <c r="S46" s="48"/>
      <c r="T46" s="48"/>
      <c r="U46" s="48"/>
    </row>
    <row r="47" spans="1:21" ht="30.75" customHeight="1">
      <c r="A47" s="48"/>
      <c r="B47" s="1196"/>
      <c r="C47" s="1197"/>
      <c r="D47" s="62"/>
      <c r="E47" s="1188" t="s">
        <v>14</v>
      </c>
      <c r="F47" s="1188"/>
      <c r="G47" s="1188"/>
      <c r="H47" s="1188"/>
      <c r="I47" s="1188"/>
      <c r="J47" s="1189"/>
      <c r="K47" s="63">
        <v>83</v>
      </c>
      <c r="L47" s="64">
        <v>83</v>
      </c>
      <c r="M47" s="64">
        <v>67</v>
      </c>
      <c r="N47" s="64">
        <v>50</v>
      </c>
      <c r="O47" s="65">
        <v>33</v>
      </c>
      <c r="P47" s="48"/>
      <c r="Q47" s="48"/>
      <c r="R47" s="48"/>
      <c r="S47" s="48"/>
      <c r="T47" s="48"/>
      <c r="U47" s="48"/>
    </row>
    <row r="48" spans="1:21" ht="30.75" customHeight="1">
      <c r="A48" s="48"/>
      <c r="B48" s="1196"/>
      <c r="C48" s="1197"/>
      <c r="D48" s="62"/>
      <c r="E48" s="1188" t="s">
        <v>15</v>
      </c>
      <c r="F48" s="1188"/>
      <c r="G48" s="1188"/>
      <c r="H48" s="1188"/>
      <c r="I48" s="1188"/>
      <c r="J48" s="1189"/>
      <c r="K48" s="63">
        <v>1467</v>
      </c>
      <c r="L48" s="64">
        <v>1411</v>
      </c>
      <c r="M48" s="64">
        <v>1412</v>
      </c>
      <c r="N48" s="64">
        <v>1483</v>
      </c>
      <c r="O48" s="65">
        <v>1302</v>
      </c>
      <c r="P48" s="48"/>
      <c r="Q48" s="48"/>
      <c r="R48" s="48"/>
      <c r="S48" s="48"/>
      <c r="T48" s="48"/>
      <c r="U48" s="48"/>
    </row>
    <row r="49" spans="1:21" ht="30.75" customHeight="1">
      <c r="A49" s="48"/>
      <c r="B49" s="1196"/>
      <c r="C49" s="1197"/>
      <c r="D49" s="62"/>
      <c r="E49" s="1188" t="s">
        <v>16</v>
      </c>
      <c r="F49" s="1188"/>
      <c r="G49" s="1188"/>
      <c r="H49" s="1188"/>
      <c r="I49" s="1188"/>
      <c r="J49" s="1189"/>
      <c r="K49" s="63" t="s">
        <v>491</v>
      </c>
      <c r="L49" s="64" t="s">
        <v>491</v>
      </c>
      <c r="M49" s="64" t="s">
        <v>491</v>
      </c>
      <c r="N49" s="64" t="s">
        <v>491</v>
      </c>
      <c r="O49" s="65" t="s">
        <v>491</v>
      </c>
      <c r="P49" s="48"/>
      <c r="Q49" s="48"/>
      <c r="R49" s="48"/>
      <c r="S49" s="48"/>
      <c r="T49" s="48"/>
      <c r="U49" s="48"/>
    </row>
    <row r="50" spans="1:21" ht="30.75" customHeight="1">
      <c r="A50" s="48"/>
      <c r="B50" s="1196"/>
      <c r="C50" s="1197"/>
      <c r="D50" s="62"/>
      <c r="E50" s="1188" t="s">
        <v>17</v>
      </c>
      <c r="F50" s="1188"/>
      <c r="G50" s="1188"/>
      <c r="H50" s="1188"/>
      <c r="I50" s="1188"/>
      <c r="J50" s="1189"/>
      <c r="K50" s="63">
        <v>2384</v>
      </c>
      <c r="L50" s="64">
        <v>1692</v>
      </c>
      <c r="M50" s="64">
        <v>1469</v>
      </c>
      <c r="N50" s="64">
        <v>1880</v>
      </c>
      <c r="O50" s="65">
        <v>1941</v>
      </c>
      <c r="P50" s="48"/>
      <c r="Q50" s="48"/>
      <c r="R50" s="48"/>
      <c r="S50" s="48"/>
      <c r="T50" s="48"/>
      <c r="U50" s="48"/>
    </row>
    <row r="51" spans="1:21" ht="30.75" customHeight="1">
      <c r="A51" s="48"/>
      <c r="B51" s="1198"/>
      <c r="C51" s="1199"/>
      <c r="D51" s="66"/>
      <c r="E51" s="1188" t="s">
        <v>18</v>
      </c>
      <c r="F51" s="1188"/>
      <c r="G51" s="1188"/>
      <c r="H51" s="1188"/>
      <c r="I51" s="1188"/>
      <c r="J51" s="1189"/>
      <c r="K51" s="63" t="s">
        <v>491</v>
      </c>
      <c r="L51" s="64" t="s">
        <v>491</v>
      </c>
      <c r="M51" s="64" t="s">
        <v>491</v>
      </c>
      <c r="N51" s="64" t="s">
        <v>491</v>
      </c>
      <c r="O51" s="65" t="s">
        <v>491</v>
      </c>
      <c r="P51" s="48"/>
      <c r="Q51" s="48"/>
      <c r="R51" s="48"/>
      <c r="S51" s="48"/>
      <c r="T51" s="48"/>
      <c r="U51" s="48"/>
    </row>
    <row r="52" spans="1:21" ht="30.75" customHeight="1">
      <c r="A52" s="48"/>
      <c r="B52" s="1186" t="s">
        <v>19</v>
      </c>
      <c r="C52" s="1187"/>
      <c r="D52" s="66"/>
      <c r="E52" s="1188" t="s">
        <v>20</v>
      </c>
      <c r="F52" s="1188"/>
      <c r="G52" s="1188"/>
      <c r="H52" s="1188"/>
      <c r="I52" s="1188"/>
      <c r="J52" s="1189"/>
      <c r="K52" s="63">
        <v>11311</v>
      </c>
      <c r="L52" s="64">
        <v>11347</v>
      </c>
      <c r="M52" s="64">
        <v>11855</v>
      </c>
      <c r="N52" s="64">
        <v>10482</v>
      </c>
      <c r="O52" s="65">
        <v>10267</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1557</v>
      </c>
      <c r="L53" s="69">
        <v>623</v>
      </c>
      <c r="M53" s="69">
        <v>-523</v>
      </c>
      <c r="N53" s="69">
        <v>21</v>
      </c>
      <c r="O53" s="70">
        <v>584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530</v>
      </c>
      <c r="J40" s="79" t="s">
        <v>531</v>
      </c>
      <c r="K40" s="79" t="s">
        <v>532</v>
      </c>
      <c r="L40" s="79" t="s">
        <v>533</v>
      </c>
      <c r="M40" s="80" t="s">
        <v>534</v>
      </c>
    </row>
    <row r="41" spans="2:13" ht="27.75" customHeight="1">
      <c r="B41" s="1214" t="s">
        <v>24</v>
      </c>
      <c r="C41" s="1215"/>
      <c r="D41" s="81"/>
      <c r="E41" s="1216" t="s">
        <v>25</v>
      </c>
      <c r="F41" s="1216"/>
      <c r="G41" s="1216"/>
      <c r="H41" s="1217"/>
      <c r="I41" s="82">
        <v>68690</v>
      </c>
      <c r="J41" s="83">
        <v>65530</v>
      </c>
      <c r="K41" s="83">
        <v>61961</v>
      </c>
      <c r="L41" s="83">
        <v>60294</v>
      </c>
      <c r="M41" s="84">
        <v>60022</v>
      </c>
    </row>
    <row r="42" spans="2:13" ht="27.75" customHeight="1">
      <c r="B42" s="1204"/>
      <c r="C42" s="1205"/>
      <c r="D42" s="85"/>
      <c r="E42" s="1208" t="s">
        <v>26</v>
      </c>
      <c r="F42" s="1208"/>
      <c r="G42" s="1208"/>
      <c r="H42" s="1209"/>
      <c r="I42" s="86">
        <v>10289</v>
      </c>
      <c r="J42" s="87">
        <v>9987</v>
      </c>
      <c r="K42" s="87">
        <v>8655</v>
      </c>
      <c r="L42" s="87">
        <v>7304</v>
      </c>
      <c r="M42" s="88">
        <v>5974</v>
      </c>
    </row>
    <row r="43" spans="2:13" ht="27.75" customHeight="1">
      <c r="B43" s="1204"/>
      <c r="C43" s="1205"/>
      <c r="D43" s="85"/>
      <c r="E43" s="1208" t="s">
        <v>27</v>
      </c>
      <c r="F43" s="1208"/>
      <c r="G43" s="1208"/>
      <c r="H43" s="1209"/>
      <c r="I43" s="86">
        <v>13858</v>
      </c>
      <c r="J43" s="87">
        <v>14032</v>
      </c>
      <c r="K43" s="87">
        <v>14986</v>
      </c>
      <c r="L43" s="87">
        <v>15898</v>
      </c>
      <c r="M43" s="88">
        <v>15507</v>
      </c>
    </row>
    <row r="44" spans="2:13" ht="27.75" customHeight="1">
      <c r="B44" s="1204"/>
      <c r="C44" s="1205"/>
      <c r="D44" s="85"/>
      <c r="E44" s="1208" t="s">
        <v>28</v>
      </c>
      <c r="F44" s="1208"/>
      <c r="G44" s="1208"/>
      <c r="H44" s="1209"/>
      <c r="I44" s="86" t="s">
        <v>491</v>
      </c>
      <c r="J44" s="87" t="s">
        <v>491</v>
      </c>
      <c r="K44" s="87" t="s">
        <v>491</v>
      </c>
      <c r="L44" s="87" t="s">
        <v>491</v>
      </c>
      <c r="M44" s="88" t="s">
        <v>491</v>
      </c>
    </row>
    <row r="45" spans="2:13" ht="27.75" customHeight="1">
      <c r="B45" s="1204"/>
      <c r="C45" s="1205"/>
      <c r="D45" s="85"/>
      <c r="E45" s="1208" t="s">
        <v>29</v>
      </c>
      <c r="F45" s="1208"/>
      <c r="G45" s="1208"/>
      <c r="H45" s="1209"/>
      <c r="I45" s="86">
        <v>33545</v>
      </c>
      <c r="J45" s="87">
        <v>32285</v>
      </c>
      <c r="K45" s="87">
        <v>29460</v>
      </c>
      <c r="L45" s="87">
        <v>27296</v>
      </c>
      <c r="M45" s="88">
        <v>25967</v>
      </c>
    </row>
    <row r="46" spans="2:13" ht="27.75" customHeight="1">
      <c r="B46" s="1204"/>
      <c r="C46" s="1205"/>
      <c r="D46" s="89"/>
      <c r="E46" s="1208" t="s">
        <v>30</v>
      </c>
      <c r="F46" s="1208"/>
      <c r="G46" s="1208"/>
      <c r="H46" s="1209"/>
      <c r="I46" s="86">
        <v>22</v>
      </c>
      <c r="J46" s="87">
        <v>47</v>
      </c>
      <c r="K46" s="87">
        <v>22</v>
      </c>
      <c r="L46" s="87">
        <v>10</v>
      </c>
      <c r="M46" s="88">
        <v>12</v>
      </c>
    </row>
    <row r="47" spans="2:13" ht="27.75" customHeight="1">
      <c r="B47" s="1204"/>
      <c r="C47" s="1205"/>
      <c r="D47" s="90"/>
      <c r="E47" s="1218" t="s">
        <v>31</v>
      </c>
      <c r="F47" s="1219"/>
      <c r="G47" s="1219"/>
      <c r="H47" s="1220"/>
      <c r="I47" s="86" t="s">
        <v>491</v>
      </c>
      <c r="J47" s="87" t="s">
        <v>491</v>
      </c>
      <c r="K47" s="87" t="s">
        <v>491</v>
      </c>
      <c r="L47" s="87" t="s">
        <v>491</v>
      </c>
      <c r="M47" s="88" t="s">
        <v>491</v>
      </c>
    </row>
    <row r="48" spans="2:13" ht="27.75" customHeight="1">
      <c r="B48" s="1204"/>
      <c r="C48" s="1205"/>
      <c r="D48" s="85"/>
      <c r="E48" s="1208" t="s">
        <v>32</v>
      </c>
      <c r="F48" s="1208"/>
      <c r="G48" s="1208"/>
      <c r="H48" s="1209"/>
      <c r="I48" s="86" t="s">
        <v>491</v>
      </c>
      <c r="J48" s="87" t="s">
        <v>491</v>
      </c>
      <c r="K48" s="87" t="s">
        <v>491</v>
      </c>
      <c r="L48" s="87" t="s">
        <v>491</v>
      </c>
      <c r="M48" s="88" t="s">
        <v>491</v>
      </c>
    </row>
    <row r="49" spans="2:13" ht="27.75" customHeight="1">
      <c r="B49" s="1206"/>
      <c r="C49" s="1207"/>
      <c r="D49" s="85"/>
      <c r="E49" s="1208" t="s">
        <v>33</v>
      </c>
      <c r="F49" s="1208"/>
      <c r="G49" s="1208"/>
      <c r="H49" s="1209"/>
      <c r="I49" s="86" t="s">
        <v>491</v>
      </c>
      <c r="J49" s="87" t="s">
        <v>491</v>
      </c>
      <c r="K49" s="87" t="s">
        <v>491</v>
      </c>
      <c r="L49" s="87" t="s">
        <v>491</v>
      </c>
      <c r="M49" s="88" t="s">
        <v>491</v>
      </c>
    </row>
    <row r="50" spans="2:13" ht="27.75" customHeight="1">
      <c r="B50" s="1202" t="s">
        <v>34</v>
      </c>
      <c r="C50" s="1203"/>
      <c r="D50" s="91"/>
      <c r="E50" s="1208" t="s">
        <v>35</v>
      </c>
      <c r="F50" s="1208"/>
      <c r="G50" s="1208"/>
      <c r="H50" s="1209"/>
      <c r="I50" s="86">
        <v>19262</v>
      </c>
      <c r="J50" s="87">
        <v>19786</v>
      </c>
      <c r="K50" s="87">
        <v>21906</v>
      </c>
      <c r="L50" s="87">
        <v>26376</v>
      </c>
      <c r="M50" s="88">
        <v>30247</v>
      </c>
    </row>
    <row r="51" spans="2:13" ht="27.75" customHeight="1">
      <c r="B51" s="1204"/>
      <c r="C51" s="1205"/>
      <c r="D51" s="85"/>
      <c r="E51" s="1208" t="s">
        <v>36</v>
      </c>
      <c r="F51" s="1208"/>
      <c r="G51" s="1208"/>
      <c r="H51" s="1209"/>
      <c r="I51" s="86">
        <v>31232</v>
      </c>
      <c r="J51" s="87">
        <v>32164</v>
      </c>
      <c r="K51" s="87">
        <v>33353</v>
      </c>
      <c r="L51" s="87">
        <v>32926</v>
      </c>
      <c r="M51" s="88">
        <v>32544</v>
      </c>
    </row>
    <row r="52" spans="2:13" ht="27.75" customHeight="1">
      <c r="B52" s="1206"/>
      <c r="C52" s="1207"/>
      <c r="D52" s="85"/>
      <c r="E52" s="1208" t="s">
        <v>37</v>
      </c>
      <c r="F52" s="1208"/>
      <c r="G52" s="1208"/>
      <c r="H52" s="1209"/>
      <c r="I52" s="86">
        <v>73781</v>
      </c>
      <c r="J52" s="87">
        <v>69641</v>
      </c>
      <c r="K52" s="87">
        <v>65748</v>
      </c>
      <c r="L52" s="87">
        <v>63821</v>
      </c>
      <c r="M52" s="88">
        <v>57959</v>
      </c>
    </row>
    <row r="53" spans="2:13" ht="27.75" customHeight="1" thickBot="1">
      <c r="B53" s="1210" t="s">
        <v>21</v>
      </c>
      <c r="C53" s="1211"/>
      <c r="D53" s="92"/>
      <c r="E53" s="1212" t="s">
        <v>38</v>
      </c>
      <c r="F53" s="1212"/>
      <c r="G53" s="1212"/>
      <c r="H53" s="1213"/>
      <c r="I53" s="93">
        <v>2131</v>
      </c>
      <c r="J53" s="94">
        <v>291</v>
      </c>
      <c r="K53" s="94">
        <v>-5923</v>
      </c>
      <c r="L53" s="94">
        <v>-12322</v>
      </c>
      <c r="M53" s="95">
        <v>-13268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565</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565</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566</v>
      </c>
      <c r="C41" s="248"/>
      <c r="D41" s="248"/>
      <c r="E41" s="248"/>
      <c r="F41" s="248"/>
      <c r="G41" s="248"/>
      <c r="H41" s="248"/>
      <c r="I41" s="248"/>
      <c r="J41" s="248"/>
      <c r="K41" s="248"/>
      <c r="L41" s="248"/>
      <c r="M41" s="248"/>
      <c r="N41" s="248"/>
      <c r="O41" s="248"/>
      <c r="P41" s="249"/>
    </row>
    <row r="42" spans="2:17">
      <c r="B42" s="250"/>
      <c r="C42" s="246"/>
      <c r="D42" s="246"/>
      <c r="E42" s="246"/>
      <c r="F42" s="246"/>
      <c r="G42" s="353" t="s">
        <v>567</v>
      </c>
      <c r="I42" s="354"/>
      <c r="J42" s="354"/>
      <c r="K42" s="354"/>
      <c r="L42" s="246"/>
      <c r="M42" s="246"/>
      <c r="N42" s="246"/>
      <c r="O42" s="246"/>
    </row>
    <row r="43" spans="2:17">
      <c r="B43" s="250"/>
      <c r="C43" s="246"/>
      <c r="D43" s="246"/>
      <c r="E43" s="246"/>
      <c r="F43" s="246"/>
      <c r="G43" s="1235" t="s">
        <v>576</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568</v>
      </c>
    </row>
    <row r="50" spans="1:17">
      <c r="B50" s="250"/>
      <c r="C50" s="246"/>
      <c r="D50" s="246"/>
      <c r="E50" s="246"/>
      <c r="F50" s="246"/>
      <c r="G50" s="1244"/>
      <c r="H50" s="1245"/>
      <c r="I50" s="1245"/>
      <c r="J50" s="1246"/>
      <c r="K50" s="356" t="s">
        <v>530</v>
      </c>
      <c r="L50" s="356" t="s">
        <v>531</v>
      </c>
      <c r="M50" s="356" t="s">
        <v>532</v>
      </c>
      <c r="N50" s="356" t="s">
        <v>533</v>
      </c>
      <c r="O50" s="356" t="s">
        <v>534</v>
      </c>
    </row>
    <row r="51" spans="1:17">
      <c r="B51" s="250"/>
      <c r="C51" s="246"/>
      <c r="D51" s="246"/>
      <c r="E51" s="246"/>
      <c r="F51" s="246"/>
      <c r="G51" s="1247" t="s">
        <v>569</v>
      </c>
      <c r="H51" s="1248"/>
      <c r="I51" s="1253" t="s">
        <v>570</v>
      </c>
      <c r="J51" s="1253"/>
      <c r="K51" s="1255"/>
      <c r="L51" s="1255"/>
      <c r="M51" s="1255"/>
      <c r="N51" s="1255"/>
      <c r="O51" s="1221"/>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571</v>
      </c>
      <c r="J53" s="1233"/>
      <c r="K53" s="1256"/>
      <c r="L53" s="1256"/>
      <c r="M53" s="1256"/>
      <c r="N53" s="1256"/>
      <c r="O53" s="1225">
        <v>61.8</v>
      </c>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572</v>
      </c>
      <c r="H55" s="1228"/>
      <c r="I55" s="1233" t="s">
        <v>570</v>
      </c>
      <c r="J55" s="1233"/>
      <c r="K55" s="1255"/>
      <c r="L55" s="1255"/>
      <c r="M55" s="1255"/>
      <c r="N55" s="1255"/>
      <c r="O55" s="1221">
        <v>16.600000000000001</v>
      </c>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571</v>
      </c>
      <c r="J57" s="1223"/>
      <c r="K57" s="1256"/>
      <c r="L57" s="1256"/>
      <c r="M57" s="1256"/>
      <c r="N57" s="1256"/>
      <c r="O57" s="1225">
        <v>55.3</v>
      </c>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573</v>
      </c>
      <c r="C63" s="246"/>
      <c r="D63" s="246"/>
      <c r="E63" s="246"/>
      <c r="F63" s="246"/>
      <c r="G63" s="246"/>
      <c r="H63" s="246"/>
      <c r="I63" s="246"/>
      <c r="J63" s="246"/>
      <c r="K63" s="246"/>
      <c r="L63" s="246"/>
      <c r="M63" s="246"/>
      <c r="N63" s="246"/>
      <c r="O63" s="246"/>
    </row>
    <row r="64" spans="1:17">
      <c r="B64" s="250"/>
      <c r="C64" s="246"/>
      <c r="D64" s="246"/>
      <c r="E64" s="246"/>
      <c r="F64" s="246"/>
      <c r="G64" s="353" t="s">
        <v>567</v>
      </c>
      <c r="I64" s="354"/>
      <c r="J64" s="354"/>
      <c r="K64" s="354"/>
      <c r="L64" s="246"/>
      <c r="M64" s="246"/>
      <c r="N64" s="246"/>
      <c r="O64" s="246"/>
    </row>
    <row r="65" spans="2:30">
      <c r="B65" s="250"/>
      <c r="C65" s="246"/>
      <c r="D65" s="246"/>
      <c r="E65" s="246"/>
      <c r="F65" s="246"/>
      <c r="G65" s="1235" t="s">
        <v>577</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574</v>
      </c>
      <c r="I71" s="370"/>
      <c r="J71" s="366"/>
      <c r="K71" s="366"/>
      <c r="L71" s="367"/>
      <c r="M71" s="366"/>
      <c r="N71" s="367"/>
      <c r="O71" s="368"/>
    </row>
    <row r="72" spans="2:30">
      <c r="B72" s="250"/>
      <c r="C72" s="246"/>
      <c r="D72" s="246"/>
      <c r="E72" s="246"/>
      <c r="F72" s="246"/>
      <c r="G72" s="1244"/>
      <c r="H72" s="1245"/>
      <c r="I72" s="1245"/>
      <c r="J72" s="1246"/>
      <c r="K72" s="356" t="s">
        <v>530</v>
      </c>
      <c r="L72" s="356" t="s">
        <v>531</v>
      </c>
      <c r="M72" s="356" t="s">
        <v>532</v>
      </c>
      <c r="N72" s="356" t="s">
        <v>533</v>
      </c>
      <c r="O72" s="356" t="s">
        <v>534</v>
      </c>
    </row>
    <row r="73" spans="2:30">
      <c r="B73" s="250"/>
      <c r="C73" s="246"/>
      <c r="D73" s="246"/>
      <c r="E73" s="246"/>
      <c r="F73" s="246"/>
      <c r="G73" s="1247" t="s">
        <v>569</v>
      </c>
      <c r="H73" s="1248"/>
      <c r="I73" s="1253" t="s">
        <v>570</v>
      </c>
      <c r="J73" s="1253"/>
      <c r="K73" s="1234">
        <v>3</v>
      </c>
      <c r="L73" s="1234">
        <v>0.4</v>
      </c>
      <c r="M73" s="1221"/>
      <c r="N73" s="1221"/>
      <c r="O73" s="1221"/>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575</v>
      </c>
      <c r="J75" s="1233"/>
      <c r="K75" s="1225">
        <v>2.4</v>
      </c>
      <c r="L75" s="1225">
        <v>1.8</v>
      </c>
      <c r="M75" s="1225">
        <v>0.7</v>
      </c>
      <c r="N75" s="1225">
        <v>0</v>
      </c>
      <c r="O75" s="1225">
        <v>0</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572</v>
      </c>
      <c r="H77" s="1228"/>
      <c r="I77" s="1233" t="s">
        <v>570</v>
      </c>
      <c r="J77" s="1233"/>
      <c r="K77" s="1234">
        <v>42</v>
      </c>
      <c r="L77" s="1234">
        <v>32.6</v>
      </c>
      <c r="M77" s="1221">
        <v>30.5</v>
      </c>
      <c r="N77" s="1221">
        <v>25.4</v>
      </c>
      <c r="O77" s="1221">
        <v>16.600000000000001</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575</v>
      </c>
      <c r="J79" s="1223"/>
      <c r="K79" s="1224">
        <v>6.8</v>
      </c>
      <c r="L79" s="1224">
        <v>5.9</v>
      </c>
      <c r="M79" s="1224">
        <v>5.2</v>
      </c>
      <c r="N79" s="1224">
        <v>4.8</v>
      </c>
      <c r="O79" s="1224">
        <v>3.6</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529</v>
      </c>
      <c r="G2" s="113"/>
      <c r="H2" s="114"/>
    </row>
    <row r="3" spans="1:8">
      <c r="A3" s="110" t="s">
        <v>522</v>
      </c>
      <c r="B3" s="115"/>
      <c r="C3" s="116"/>
      <c r="D3" s="117">
        <v>41963</v>
      </c>
      <c r="E3" s="118"/>
      <c r="F3" s="119">
        <v>39425</v>
      </c>
      <c r="G3" s="120"/>
      <c r="H3" s="121"/>
    </row>
    <row r="4" spans="1:8">
      <c r="A4" s="122"/>
      <c r="B4" s="123"/>
      <c r="C4" s="124"/>
      <c r="D4" s="125">
        <v>15978</v>
      </c>
      <c r="E4" s="126"/>
      <c r="F4" s="127">
        <v>22414</v>
      </c>
      <c r="G4" s="128"/>
      <c r="H4" s="129"/>
    </row>
    <row r="5" spans="1:8">
      <c r="A5" s="110" t="s">
        <v>524</v>
      </c>
      <c r="B5" s="115"/>
      <c r="C5" s="116"/>
      <c r="D5" s="117">
        <v>25026</v>
      </c>
      <c r="E5" s="118"/>
      <c r="F5" s="119">
        <v>43141</v>
      </c>
      <c r="G5" s="120"/>
      <c r="H5" s="121"/>
    </row>
    <row r="6" spans="1:8">
      <c r="A6" s="122"/>
      <c r="B6" s="123"/>
      <c r="C6" s="124"/>
      <c r="D6" s="125">
        <v>12087</v>
      </c>
      <c r="E6" s="126"/>
      <c r="F6" s="127">
        <v>21887</v>
      </c>
      <c r="G6" s="128"/>
      <c r="H6" s="129"/>
    </row>
    <row r="7" spans="1:8">
      <c r="A7" s="110" t="s">
        <v>525</v>
      </c>
      <c r="B7" s="115"/>
      <c r="C7" s="116"/>
      <c r="D7" s="117">
        <v>20290</v>
      </c>
      <c r="E7" s="118"/>
      <c r="F7" s="119">
        <v>45117</v>
      </c>
      <c r="G7" s="120"/>
      <c r="H7" s="121"/>
    </row>
    <row r="8" spans="1:8">
      <c r="A8" s="122"/>
      <c r="B8" s="123"/>
      <c r="C8" s="124"/>
      <c r="D8" s="125">
        <v>14744</v>
      </c>
      <c r="E8" s="126"/>
      <c r="F8" s="127">
        <v>25589</v>
      </c>
      <c r="G8" s="128"/>
      <c r="H8" s="129"/>
    </row>
    <row r="9" spans="1:8">
      <c r="A9" s="110" t="s">
        <v>526</v>
      </c>
      <c r="B9" s="115"/>
      <c r="C9" s="116"/>
      <c r="D9" s="117">
        <v>24929</v>
      </c>
      <c r="E9" s="118"/>
      <c r="F9" s="119">
        <v>39951</v>
      </c>
      <c r="G9" s="120"/>
      <c r="H9" s="121"/>
    </row>
    <row r="10" spans="1:8">
      <c r="A10" s="122"/>
      <c r="B10" s="123"/>
      <c r="C10" s="124"/>
      <c r="D10" s="125">
        <v>21537</v>
      </c>
      <c r="E10" s="126"/>
      <c r="F10" s="127">
        <v>22555</v>
      </c>
      <c r="G10" s="128"/>
      <c r="H10" s="129"/>
    </row>
    <row r="11" spans="1:8">
      <c r="A11" s="110" t="s">
        <v>527</v>
      </c>
      <c r="B11" s="115"/>
      <c r="C11" s="116"/>
      <c r="D11" s="117">
        <v>25864</v>
      </c>
      <c r="E11" s="118"/>
      <c r="F11" s="119">
        <v>39893</v>
      </c>
      <c r="G11" s="120"/>
      <c r="H11" s="121"/>
    </row>
    <row r="12" spans="1:8">
      <c r="A12" s="122"/>
      <c r="B12" s="123"/>
      <c r="C12" s="130"/>
      <c r="D12" s="125">
        <v>23140</v>
      </c>
      <c r="E12" s="126"/>
      <c r="F12" s="127">
        <v>26170</v>
      </c>
      <c r="G12" s="128"/>
      <c r="H12" s="129"/>
    </row>
    <row r="13" spans="1:8">
      <c r="A13" s="110"/>
      <c r="B13" s="115"/>
      <c r="C13" s="131"/>
      <c r="D13" s="132">
        <v>27614</v>
      </c>
      <c r="E13" s="133"/>
      <c r="F13" s="134">
        <v>41505</v>
      </c>
      <c r="G13" s="135"/>
      <c r="H13" s="121"/>
    </row>
    <row r="14" spans="1:8">
      <c r="A14" s="122"/>
      <c r="B14" s="123"/>
      <c r="C14" s="124"/>
      <c r="D14" s="125">
        <v>17497</v>
      </c>
      <c r="E14" s="126"/>
      <c r="F14" s="127">
        <v>23723</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2.1</v>
      </c>
      <c r="C19" s="136">
        <f>ROUND(VALUE(SUBSTITUTE(実質収支比率等に係る経年分析!G$48,"▲","-")),2)</f>
        <v>4.1900000000000004</v>
      </c>
      <c r="D19" s="136">
        <f>ROUND(VALUE(SUBSTITUTE(実質収支比率等に係る経年分析!H$48,"▲","-")),2)</f>
        <v>4.92</v>
      </c>
      <c r="E19" s="136">
        <f>ROUND(VALUE(SUBSTITUTE(実質収支比率等に係る経年分析!I$48,"▲","-")),2)</f>
        <v>5.88</v>
      </c>
      <c r="F19" s="136">
        <f>ROUND(VALUE(SUBSTITUTE(実質収支比率等に係る経年分析!J$48,"▲","-")),2)</f>
        <v>4.57</v>
      </c>
    </row>
    <row r="20" spans="1:11">
      <c r="A20" s="136" t="s">
        <v>43</v>
      </c>
      <c r="B20" s="136">
        <f>ROUND(VALUE(SUBSTITUTE(実質収支比率等に係る経年分析!F$47,"▲","-")),2)</f>
        <v>10.73</v>
      </c>
      <c r="C20" s="136">
        <f>ROUND(VALUE(SUBSTITUTE(実質収支比率等に係る経年分析!G$47,"▲","-")),2)</f>
        <v>11.63</v>
      </c>
      <c r="D20" s="136">
        <f>ROUND(VALUE(SUBSTITUTE(実質収支比率等に係る経年分析!H$47,"▲","-")),2)</f>
        <v>13.72</v>
      </c>
      <c r="E20" s="136">
        <f>ROUND(VALUE(SUBSTITUTE(実質収支比率等に係る経年分析!I$47,"▲","-")),2)</f>
        <v>15.71</v>
      </c>
      <c r="F20" s="136">
        <f>ROUND(VALUE(SUBSTITUTE(実質収支比率等に係る経年分析!J$47,"▲","-")),2)</f>
        <v>18.23</v>
      </c>
    </row>
    <row r="21" spans="1:11">
      <c r="A21" s="136" t="s">
        <v>44</v>
      </c>
      <c r="B21" s="136">
        <f>IF(ISNUMBER(VALUE(SUBSTITUTE(実質収支比率等に係る経年分析!F$49,"▲","-"))),ROUND(VALUE(SUBSTITUTE(実質収支比率等に係る経年分析!F$49,"▲","-")),2),NA())</f>
        <v>-2.19</v>
      </c>
      <c r="C21" s="136">
        <f>IF(ISNUMBER(VALUE(SUBSTITUTE(実質収支比率等に係る経年分析!G$49,"▲","-"))),ROUND(VALUE(SUBSTITUTE(実質収支比率等に係る経年分析!G$49,"▲","-")),2),NA())</f>
        <v>2.14</v>
      </c>
      <c r="D21" s="136">
        <f>IF(ISNUMBER(VALUE(SUBSTITUTE(実質収支比率等に係る経年分析!H$49,"▲","-"))),ROUND(VALUE(SUBSTITUTE(実質収支比率等に係る経年分析!H$49,"▲","-")),2),NA())</f>
        <v>0.76</v>
      </c>
      <c r="E21" s="136">
        <f>IF(ISNUMBER(VALUE(SUBSTITUTE(実質収支比率等に係る経年分析!I$49,"▲","-"))),ROUND(VALUE(SUBSTITUTE(実質収支比率等に係る経年分析!I$49,"▲","-")),2),NA())</f>
        <v>1.1399999999999999</v>
      </c>
      <c r="F21" s="136">
        <f>IF(ISNUMBER(VALUE(SUBSTITUTE(実質収支比率等に係る経年分析!J$49,"▲","-"))),ROUND(VALUE(SUBSTITUTE(実質収支比率等に係る経年分析!J$49,"▲","-")),2),NA())</f>
        <v>-1.07</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c r="A31" s="137" t="str">
        <f>IF(連結実質赤字比率に係る赤字・黒字の構成分析!C$39="",NA(),連結実質赤字比率に係る赤字・黒字の構成分析!C$39)</f>
        <v>地方卸売市場事業特別会計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0.27</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0.28999999999999998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0.53</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1.31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1.68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1.73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0.82</v>
      </c>
    </row>
    <row r="35" spans="1:16">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3.06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3.28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3.34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3.05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2.66</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2.09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4.1900000000000004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4.91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5.87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4.5599999999999996</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11311</v>
      </c>
      <c r="E42" s="138"/>
      <c r="F42" s="138"/>
      <c r="G42" s="138">
        <f>'実質公債費比率（分子）の構造'!L$52</f>
        <v>11347</v>
      </c>
      <c r="H42" s="138"/>
      <c r="I42" s="138"/>
      <c r="J42" s="138">
        <f>'実質公債費比率（分子）の構造'!M$52</f>
        <v>11855</v>
      </c>
      <c r="K42" s="138"/>
      <c r="L42" s="138"/>
      <c r="M42" s="138">
        <f>'実質公債費比率（分子）の構造'!N$52</f>
        <v>10482</v>
      </c>
      <c r="N42" s="138"/>
      <c r="O42" s="138"/>
      <c r="P42" s="138">
        <f>'実質公債費比率（分子）の構造'!O$52</f>
        <v>10267</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2384</v>
      </c>
      <c r="C44" s="138"/>
      <c r="D44" s="138"/>
      <c r="E44" s="138">
        <f>'実質公債費比率（分子）の構造'!L$50</f>
        <v>1692</v>
      </c>
      <c r="F44" s="138"/>
      <c r="G44" s="138"/>
      <c r="H44" s="138">
        <f>'実質公債費比率（分子）の構造'!M$50</f>
        <v>1469</v>
      </c>
      <c r="I44" s="138"/>
      <c r="J44" s="138"/>
      <c r="K44" s="138">
        <f>'実質公債費比率（分子）の構造'!N$50</f>
        <v>1880</v>
      </c>
      <c r="L44" s="138"/>
      <c r="M44" s="138"/>
      <c r="N44" s="138">
        <f>'実質公債費比率（分子）の構造'!O$50</f>
        <v>1941</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1467</v>
      </c>
      <c r="C46" s="138"/>
      <c r="D46" s="138"/>
      <c r="E46" s="138">
        <f>'実質公債費比率（分子）の構造'!L$48</f>
        <v>1411</v>
      </c>
      <c r="F46" s="138"/>
      <c r="G46" s="138"/>
      <c r="H46" s="138">
        <f>'実質公債費比率（分子）の構造'!M$48</f>
        <v>1412</v>
      </c>
      <c r="I46" s="138"/>
      <c r="J46" s="138"/>
      <c r="K46" s="138">
        <f>'実質公債費比率（分子）の構造'!N$48</f>
        <v>1483</v>
      </c>
      <c r="L46" s="138"/>
      <c r="M46" s="138"/>
      <c r="N46" s="138">
        <f>'実質公債費比率（分子）の構造'!O$48</f>
        <v>1302</v>
      </c>
      <c r="O46" s="138"/>
      <c r="P46" s="138"/>
    </row>
    <row r="47" spans="1:16">
      <c r="A47" s="138" t="s">
        <v>56</v>
      </c>
      <c r="B47" s="138">
        <f>'実質公債費比率（分子）の構造'!K$47</f>
        <v>83</v>
      </c>
      <c r="C47" s="138"/>
      <c r="D47" s="138"/>
      <c r="E47" s="138">
        <f>'実質公債費比率（分子）の構造'!L$47</f>
        <v>83</v>
      </c>
      <c r="F47" s="138"/>
      <c r="G47" s="138"/>
      <c r="H47" s="138">
        <f>'実質公債費比率（分子）の構造'!M$47</f>
        <v>67</v>
      </c>
      <c r="I47" s="138"/>
      <c r="J47" s="138"/>
      <c r="K47" s="138">
        <f>'実質公債費比率（分子）の構造'!N$47</f>
        <v>50</v>
      </c>
      <c r="L47" s="138"/>
      <c r="M47" s="138"/>
      <c r="N47" s="138">
        <f>'実質公債費比率（分子）の構造'!O$47</f>
        <v>33</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8934</v>
      </c>
      <c r="C49" s="138"/>
      <c r="D49" s="138"/>
      <c r="E49" s="138">
        <f>'実質公債費比率（分子）の構造'!L$45</f>
        <v>8784</v>
      </c>
      <c r="F49" s="138"/>
      <c r="G49" s="138"/>
      <c r="H49" s="138">
        <f>'実質公債費比率（分子）の構造'!M$45</f>
        <v>8384</v>
      </c>
      <c r="I49" s="138"/>
      <c r="J49" s="138"/>
      <c r="K49" s="138">
        <f>'実質公債費比率（分子）の構造'!N$45</f>
        <v>7090</v>
      </c>
      <c r="L49" s="138"/>
      <c r="M49" s="138"/>
      <c r="N49" s="138">
        <f>'実質公債費比率（分子）の構造'!O$45</f>
        <v>7575</v>
      </c>
      <c r="O49" s="138"/>
      <c r="P49" s="138"/>
    </row>
    <row r="50" spans="1:16">
      <c r="A50" s="138" t="s">
        <v>59</v>
      </c>
      <c r="B50" s="138" t="e">
        <f>NA()</f>
        <v>#N/A</v>
      </c>
      <c r="C50" s="138">
        <f>IF(ISNUMBER('実質公債費比率（分子）の構造'!K$53),'実質公債費比率（分子）の構造'!K$53,NA())</f>
        <v>1557</v>
      </c>
      <c r="D50" s="138" t="e">
        <f>NA()</f>
        <v>#N/A</v>
      </c>
      <c r="E50" s="138" t="e">
        <f>NA()</f>
        <v>#N/A</v>
      </c>
      <c r="F50" s="138">
        <f>IF(ISNUMBER('実質公債費比率（分子）の構造'!L$53),'実質公債費比率（分子）の構造'!L$53,NA())</f>
        <v>623</v>
      </c>
      <c r="G50" s="138" t="e">
        <f>NA()</f>
        <v>#N/A</v>
      </c>
      <c r="H50" s="138" t="e">
        <f>NA()</f>
        <v>#N/A</v>
      </c>
      <c r="I50" s="138">
        <f>IF(ISNUMBER('実質公債費比率（分子）の構造'!M$53),'実質公債費比率（分子）の構造'!M$53,NA())</f>
        <v>-523</v>
      </c>
      <c r="J50" s="138" t="e">
        <f>NA()</f>
        <v>#N/A</v>
      </c>
      <c r="K50" s="138" t="e">
        <f>NA()</f>
        <v>#N/A</v>
      </c>
      <c r="L50" s="138">
        <f>IF(ISNUMBER('実質公債費比率（分子）の構造'!N$53),'実質公債費比率（分子）の構造'!N$53,NA())</f>
        <v>21</v>
      </c>
      <c r="M50" s="138" t="e">
        <f>NA()</f>
        <v>#N/A</v>
      </c>
      <c r="N50" s="138" t="e">
        <f>NA()</f>
        <v>#N/A</v>
      </c>
      <c r="O50" s="138">
        <f>IF(ISNUMBER('実質公債費比率（分子）の構造'!O$53),'実質公債費比率（分子）の構造'!O$53,NA())</f>
        <v>584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73781</v>
      </c>
      <c r="E56" s="137"/>
      <c r="F56" s="137"/>
      <c r="G56" s="137">
        <f>'将来負担比率（分子）の構造'!J$52</f>
        <v>69641</v>
      </c>
      <c r="H56" s="137"/>
      <c r="I56" s="137"/>
      <c r="J56" s="137">
        <f>'将来負担比率（分子）の構造'!K$52</f>
        <v>65748</v>
      </c>
      <c r="K56" s="137"/>
      <c r="L56" s="137"/>
      <c r="M56" s="137">
        <f>'将来負担比率（分子）の構造'!L$52</f>
        <v>63821</v>
      </c>
      <c r="N56" s="137"/>
      <c r="O56" s="137"/>
      <c r="P56" s="137">
        <f>'将来負担比率（分子）の構造'!M$52</f>
        <v>57959</v>
      </c>
    </row>
    <row r="57" spans="1:16">
      <c r="A57" s="137" t="s">
        <v>36</v>
      </c>
      <c r="B57" s="137"/>
      <c r="C57" s="137"/>
      <c r="D57" s="137">
        <f>'将来負担比率（分子）の構造'!I$51</f>
        <v>31232</v>
      </c>
      <c r="E57" s="137"/>
      <c r="F57" s="137"/>
      <c r="G57" s="137">
        <f>'将来負担比率（分子）の構造'!J$51</f>
        <v>32164</v>
      </c>
      <c r="H57" s="137"/>
      <c r="I57" s="137"/>
      <c r="J57" s="137">
        <f>'将来負担比率（分子）の構造'!K$51</f>
        <v>33353</v>
      </c>
      <c r="K57" s="137"/>
      <c r="L57" s="137"/>
      <c r="M57" s="137">
        <f>'将来負担比率（分子）の構造'!L$51</f>
        <v>32926</v>
      </c>
      <c r="N57" s="137"/>
      <c r="O57" s="137"/>
      <c r="P57" s="137">
        <f>'将来負担比率（分子）の構造'!M$51</f>
        <v>32544</v>
      </c>
    </row>
    <row r="58" spans="1:16">
      <c r="A58" s="137" t="s">
        <v>35</v>
      </c>
      <c r="B58" s="137"/>
      <c r="C58" s="137"/>
      <c r="D58" s="137">
        <f>'将来負担比率（分子）の構造'!I$50</f>
        <v>19262</v>
      </c>
      <c r="E58" s="137"/>
      <c r="F58" s="137"/>
      <c r="G58" s="137">
        <f>'将来負担比率（分子）の構造'!J$50</f>
        <v>19786</v>
      </c>
      <c r="H58" s="137"/>
      <c r="I58" s="137"/>
      <c r="J58" s="137">
        <f>'将来負担比率（分子）の構造'!K$50</f>
        <v>21906</v>
      </c>
      <c r="K58" s="137"/>
      <c r="L58" s="137"/>
      <c r="M58" s="137">
        <f>'将来負担比率（分子）の構造'!L$50</f>
        <v>26376</v>
      </c>
      <c r="N58" s="137"/>
      <c r="O58" s="137"/>
      <c r="P58" s="137">
        <f>'将来負担比率（分子）の構造'!M$50</f>
        <v>30247</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22</v>
      </c>
      <c r="C61" s="137"/>
      <c r="D61" s="137"/>
      <c r="E61" s="137">
        <f>'将来負担比率（分子）の構造'!J$46</f>
        <v>47</v>
      </c>
      <c r="F61" s="137"/>
      <c r="G61" s="137"/>
      <c r="H61" s="137">
        <f>'将来負担比率（分子）の構造'!K$46</f>
        <v>22</v>
      </c>
      <c r="I61" s="137"/>
      <c r="J61" s="137"/>
      <c r="K61" s="137">
        <f>'将来負担比率（分子）の構造'!L$46</f>
        <v>10</v>
      </c>
      <c r="L61" s="137"/>
      <c r="M61" s="137"/>
      <c r="N61" s="137">
        <f>'将来負担比率（分子）の構造'!M$46</f>
        <v>12</v>
      </c>
      <c r="O61" s="137"/>
      <c r="P61" s="137"/>
    </row>
    <row r="62" spans="1:16">
      <c r="A62" s="137" t="s">
        <v>29</v>
      </c>
      <c r="B62" s="137">
        <f>'将来負担比率（分子）の構造'!I$45</f>
        <v>33545</v>
      </c>
      <c r="C62" s="137"/>
      <c r="D62" s="137"/>
      <c r="E62" s="137">
        <f>'将来負担比率（分子）の構造'!J$45</f>
        <v>32285</v>
      </c>
      <c r="F62" s="137"/>
      <c r="G62" s="137"/>
      <c r="H62" s="137">
        <f>'将来負担比率（分子）の構造'!K$45</f>
        <v>29460</v>
      </c>
      <c r="I62" s="137"/>
      <c r="J62" s="137"/>
      <c r="K62" s="137">
        <f>'将来負担比率（分子）の構造'!L$45</f>
        <v>27296</v>
      </c>
      <c r="L62" s="137"/>
      <c r="M62" s="137"/>
      <c r="N62" s="137">
        <f>'将来負担比率（分子）の構造'!M$45</f>
        <v>25967</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13858</v>
      </c>
      <c r="C64" s="137"/>
      <c r="D64" s="137"/>
      <c r="E64" s="137">
        <f>'将来負担比率（分子）の構造'!J$43</f>
        <v>14032</v>
      </c>
      <c r="F64" s="137"/>
      <c r="G64" s="137"/>
      <c r="H64" s="137">
        <f>'将来負担比率（分子）の構造'!K$43</f>
        <v>14986</v>
      </c>
      <c r="I64" s="137"/>
      <c r="J64" s="137"/>
      <c r="K64" s="137">
        <f>'将来負担比率（分子）の構造'!L$43</f>
        <v>15898</v>
      </c>
      <c r="L64" s="137"/>
      <c r="M64" s="137"/>
      <c r="N64" s="137">
        <f>'将来負担比率（分子）の構造'!M$43</f>
        <v>15507</v>
      </c>
      <c r="O64" s="137"/>
      <c r="P64" s="137"/>
    </row>
    <row r="65" spans="1:16">
      <c r="A65" s="137" t="s">
        <v>26</v>
      </c>
      <c r="B65" s="137">
        <f>'将来負担比率（分子）の構造'!I$42</f>
        <v>10289</v>
      </c>
      <c r="C65" s="137"/>
      <c r="D65" s="137"/>
      <c r="E65" s="137">
        <f>'将来負担比率（分子）の構造'!J$42</f>
        <v>9987</v>
      </c>
      <c r="F65" s="137"/>
      <c r="G65" s="137"/>
      <c r="H65" s="137">
        <f>'将来負担比率（分子）の構造'!K$42</f>
        <v>8655</v>
      </c>
      <c r="I65" s="137"/>
      <c r="J65" s="137"/>
      <c r="K65" s="137">
        <f>'将来負担比率（分子）の構造'!L$42</f>
        <v>7304</v>
      </c>
      <c r="L65" s="137"/>
      <c r="M65" s="137"/>
      <c r="N65" s="137">
        <f>'将来負担比率（分子）の構造'!M$42</f>
        <v>5974</v>
      </c>
      <c r="O65" s="137"/>
      <c r="P65" s="137"/>
    </row>
    <row r="66" spans="1:16">
      <c r="A66" s="137" t="s">
        <v>25</v>
      </c>
      <c r="B66" s="137">
        <f>'将来負担比率（分子）の構造'!I$41</f>
        <v>68690</v>
      </c>
      <c r="C66" s="137"/>
      <c r="D66" s="137"/>
      <c r="E66" s="137">
        <f>'将来負担比率（分子）の構造'!J$41</f>
        <v>65530</v>
      </c>
      <c r="F66" s="137"/>
      <c r="G66" s="137"/>
      <c r="H66" s="137">
        <f>'将来負担比率（分子）の構造'!K$41</f>
        <v>61961</v>
      </c>
      <c r="I66" s="137"/>
      <c r="J66" s="137"/>
      <c r="K66" s="137">
        <f>'将来負担比率（分子）の構造'!L$41</f>
        <v>60294</v>
      </c>
      <c r="L66" s="137"/>
      <c r="M66" s="137"/>
      <c r="N66" s="137">
        <f>'将来負担比率（分子）の構造'!M$41</f>
        <v>60022</v>
      </c>
      <c r="O66" s="137"/>
      <c r="P66" s="137"/>
    </row>
    <row r="67" spans="1:16">
      <c r="A67" s="137" t="s">
        <v>63</v>
      </c>
      <c r="B67" s="137" t="e">
        <f>NA()</f>
        <v>#N/A</v>
      </c>
      <c r="C67" s="137">
        <f>IF(ISNUMBER('将来負担比率（分子）の構造'!I$53), IF('将来負担比率（分子）の構造'!I$53 &lt; 0, 0, '将来負担比率（分子）の構造'!I$53), NA())</f>
        <v>2131</v>
      </c>
      <c r="D67" s="137" t="e">
        <f>NA()</f>
        <v>#N/A</v>
      </c>
      <c r="E67" s="137" t="e">
        <f>NA()</f>
        <v>#N/A</v>
      </c>
      <c r="F67" s="137">
        <f>IF(ISNUMBER('将来負担比率（分子）の構造'!J$53), IF('将来負担比率（分子）の構造'!J$53 &lt; 0, 0, '将来負担比率（分子）の構造'!J$53), NA())</f>
        <v>291</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81458930</v>
      </c>
      <c r="S5" s="671"/>
      <c r="T5" s="671"/>
      <c r="U5" s="671"/>
      <c r="V5" s="671"/>
      <c r="W5" s="671"/>
      <c r="X5" s="671"/>
      <c r="Y5" s="718"/>
      <c r="Z5" s="731">
        <v>57.9</v>
      </c>
      <c r="AA5" s="731"/>
      <c r="AB5" s="731"/>
      <c r="AC5" s="731"/>
      <c r="AD5" s="732">
        <v>74935634</v>
      </c>
      <c r="AE5" s="732"/>
      <c r="AF5" s="732"/>
      <c r="AG5" s="732"/>
      <c r="AH5" s="732"/>
      <c r="AI5" s="732"/>
      <c r="AJ5" s="732"/>
      <c r="AK5" s="732"/>
      <c r="AL5" s="719">
        <v>88.7</v>
      </c>
      <c r="AM5" s="688"/>
      <c r="AN5" s="688"/>
      <c r="AO5" s="720"/>
      <c r="AP5" s="707" t="s">
        <v>210</v>
      </c>
      <c r="AQ5" s="708"/>
      <c r="AR5" s="708"/>
      <c r="AS5" s="708"/>
      <c r="AT5" s="708"/>
      <c r="AU5" s="708"/>
      <c r="AV5" s="708"/>
      <c r="AW5" s="708"/>
      <c r="AX5" s="708"/>
      <c r="AY5" s="708"/>
      <c r="AZ5" s="708"/>
      <c r="BA5" s="708"/>
      <c r="BB5" s="708"/>
      <c r="BC5" s="708"/>
      <c r="BD5" s="708"/>
      <c r="BE5" s="708"/>
      <c r="BF5" s="709"/>
      <c r="BG5" s="620">
        <v>73405083</v>
      </c>
      <c r="BH5" s="621"/>
      <c r="BI5" s="621"/>
      <c r="BJ5" s="621"/>
      <c r="BK5" s="621"/>
      <c r="BL5" s="621"/>
      <c r="BM5" s="621"/>
      <c r="BN5" s="622"/>
      <c r="BO5" s="673">
        <v>90.1</v>
      </c>
      <c r="BP5" s="673"/>
      <c r="BQ5" s="673"/>
      <c r="BR5" s="673"/>
      <c r="BS5" s="674">
        <v>302383</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712971</v>
      </c>
      <c r="S6" s="621"/>
      <c r="T6" s="621"/>
      <c r="U6" s="621"/>
      <c r="V6" s="621"/>
      <c r="W6" s="621"/>
      <c r="X6" s="621"/>
      <c r="Y6" s="622"/>
      <c r="Z6" s="673">
        <v>0.5</v>
      </c>
      <c r="AA6" s="673"/>
      <c r="AB6" s="673"/>
      <c r="AC6" s="673"/>
      <c r="AD6" s="674">
        <v>712971</v>
      </c>
      <c r="AE6" s="674"/>
      <c r="AF6" s="674"/>
      <c r="AG6" s="674"/>
      <c r="AH6" s="674"/>
      <c r="AI6" s="674"/>
      <c r="AJ6" s="674"/>
      <c r="AK6" s="674"/>
      <c r="AL6" s="643">
        <v>0.8</v>
      </c>
      <c r="AM6" s="675"/>
      <c r="AN6" s="675"/>
      <c r="AO6" s="676"/>
      <c r="AP6" s="617" t="s">
        <v>215</v>
      </c>
      <c r="AQ6" s="618"/>
      <c r="AR6" s="618"/>
      <c r="AS6" s="618"/>
      <c r="AT6" s="618"/>
      <c r="AU6" s="618"/>
      <c r="AV6" s="618"/>
      <c r="AW6" s="618"/>
      <c r="AX6" s="618"/>
      <c r="AY6" s="618"/>
      <c r="AZ6" s="618"/>
      <c r="BA6" s="618"/>
      <c r="BB6" s="618"/>
      <c r="BC6" s="618"/>
      <c r="BD6" s="618"/>
      <c r="BE6" s="618"/>
      <c r="BF6" s="619"/>
      <c r="BG6" s="620">
        <v>73405083</v>
      </c>
      <c r="BH6" s="621"/>
      <c r="BI6" s="621"/>
      <c r="BJ6" s="621"/>
      <c r="BK6" s="621"/>
      <c r="BL6" s="621"/>
      <c r="BM6" s="621"/>
      <c r="BN6" s="622"/>
      <c r="BO6" s="673">
        <v>90.1</v>
      </c>
      <c r="BP6" s="673"/>
      <c r="BQ6" s="673"/>
      <c r="BR6" s="673"/>
      <c r="BS6" s="674">
        <v>302383</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797673</v>
      </c>
      <c r="CS6" s="621"/>
      <c r="CT6" s="621"/>
      <c r="CU6" s="621"/>
      <c r="CV6" s="621"/>
      <c r="CW6" s="621"/>
      <c r="CX6" s="621"/>
      <c r="CY6" s="622"/>
      <c r="CZ6" s="673">
        <v>0.6</v>
      </c>
      <c r="DA6" s="673"/>
      <c r="DB6" s="673"/>
      <c r="DC6" s="673"/>
      <c r="DD6" s="626" t="s">
        <v>217</v>
      </c>
      <c r="DE6" s="621"/>
      <c r="DF6" s="621"/>
      <c r="DG6" s="621"/>
      <c r="DH6" s="621"/>
      <c r="DI6" s="621"/>
      <c r="DJ6" s="621"/>
      <c r="DK6" s="621"/>
      <c r="DL6" s="621"/>
      <c r="DM6" s="621"/>
      <c r="DN6" s="621"/>
      <c r="DO6" s="621"/>
      <c r="DP6" s="622"/>
      <c r="DQ6" s="626">
        <v>797673</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85050</v>
      </c>
      <c r="S7" s="621"/>
      <c r="T7" s="621"/>
      <c r="U7" s="621"/>
      <c r="V7" s="621"/>
      <c r="W7" s="621"/>
      <c r="X7" s="621"/>
      <c r="Y7" s="622"/>
      <c r="Z7" s="673">
        <v>0.1</v>
      </c>
      <c r="AA7" s="673"/>
      <c r="AB7" s="673"/>
      <c r="AC7" s="673"/>
      <c r="AD7" s="674">
        <v>85050</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41442029</v>
      </c>
      <c r="BH7" s="621"/>
      <c r="BI7" s="621"/>
      <c r="BJ7" s="621"/>
      <c r="BK7" s="621"/>
      <c r="BL7" s="621"/>
      <c r="BM7" s="621"/>
      <c r="BN7" s="622"/>
      <c r="BO7" s="673">
        <v>50.9</v>
      </c>
      <c r="BP7" s="673"/>
      <c r="BQ7" s="673"/>
      <c r="BR7" s="673"/>
      <c r="BS7" s="674">
        <v>302383</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16696369</v>
      </c>
      <c r="CS7" s="621"/>
      <c r="CT7" s="621"/>
      <c r="CU7" s="621"/>
      <c r="CV7" s="621"/>
      <c r="CW7" s="621"/>
      <c r="CX7" s="621"/>
      <c r="CY7" s="622"/>
      <c r="CZ7" s="673">
        <v>12.3</v>
      </c>
      <c r="DA7" s="673"/>
      <c r="DB7" s="673"/>
      <c r="DC7" s="673"/>
      <c r="DD7" s="626">
        <v>3962521</v>
      </c>
      <c r="DE7" s="621"/>
      <c r="DF7" s="621"/>
      <c r="DG7" s="621"/>
      <c r="DH7" s="621"/>
      <c r="DI7" s="621"/>
      <c r="DJ7" s="621"/>
      <c r="DK7" s="621"/>
      <c r="DL7" s="621"/>
      <c r="DM7" s="621"/>
      <c r="DN7" s="621"/>
      <c r="DO7" s="621"/>
      <c r="DP7" s="622"/>
      <c r="DQ7" s="626">
        <v>12773353</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373132</v>
      </c>
      <c r="S8" s="621"/>
      <c r="T8" s="621"/>
      <c r="U8" s="621"/>
      <c r="V8" s="621"/>
      <c r="W8" s="621"/>
      <c r="X8" s="621"/>
      <c r="Y8" s="622"/>
      <c r="Z8" s="673">
        <v>0.3</v>
      </c>
      <c r="AA8" s="673"/>
      <c r="AB8" s="673"/>
      <c r="AC8" s="673"/>
      <c r="AD8" s="674">
        <v>373132</v>
      </c>
      <c r="AE8" s="674"/>
      <c r="AF8" s="674"/>
      <c r="AG8" s="674"/>
      <c r="AH8" s="674"/>
      <c r="AI8" s="674"/>
      <c r="AJ8" s="674"/>
      <c r="AK8" s="674"/>
      <c r="AL8" s="643">
        <v>0.4</v>
      </c>
      <c r="AM8" s="675"/>
      <c r="AN8" s="675"/>
      <c r="AO8" s="676"/>
      <c r="AP8" s="617" t="s">
        <v>222</v>
      </c>
      <c r="AQ8" s="618"/>
      <c r="AR8" s="618"/>
      <c r="AS8" s="618"/>
      <c r="AT8" s="618"/>
      <c r="AU8" s="618"/>
      <c r="AV8" s="618"/>
      <c r="AW8" s="618"/>
      <c r="AX8" s="618"/>
      <c r="AY8" s="618"/>
      <c r="AZ8" s="618"/>
      <c r="BA8" s="618"/>
      <c r="BB8" s="618"/>
      <c r="BC8" s="618"/>
      <c r="BD8" s="618"/>
      <c r="BE8" s="618"/>
      <c r="BF8" s="619"/>
      <c r="BG8" s="620">
        <v>901515</v>
      </c>
      <c r="BH8" s="621"/>
      <c r="BI8" s="621"/>
      <c r="BJ8" s="621"/>
      <c r="BK8" s="621"/>
      <c r="BL8" s="621"/>
      <c r="BM8" s="621"/>
      <c r="BN8" s="622"/>
      <c r="BO8" s="673">
        <v>1.1000000000000001</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61504066</v>
      </c>
      <c r="CS8" s="621"/>
      <c r="CT8" s="621"/>
      <c r="CU8" s="621"/>
      <c r="CV8" s="621"/>
      <c r="CW8" s="621"/>
      <c r="CX8" s="621"/>
      <c r="CY8" s="622"/>
      <c r="CZ8" s="673">
        <v>45.4</v>
      </c>
      <c r="DA8" s="673"/>
      <c r="DB8" s="673"/>
      <c r="DC8" s="673"/>
      <c r="DD8" s="626">
        <v>281442</v>
      </c>
      <c r="DE8" s="621"/>
      <c r="DF8" s="621"/>
      <c r="DG8" s="621"/>
      <c r="DH8" s="621"/>
      <c r="DI8" s="621"/>
      <c r="DJ8" s="621"/>
      <c r="DK8" s="621"/>
      <c r="DL8" s="621"/>
      <c r="DM8" s="621"/>
      <c r="DN8" s="621"/>
      <c r="DO8" s="621"/>
      <c r="DP8" s="622"/>
      <c r="DQ8" s="626">
        <v>29626381</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275956</v>
      </c>
      <c r="S9" s="621"/>
      <c r="T9" s="621"/>
      <c r="U9" s="621"/>
      <c r="V9" s="621"/>
      <c r="W9" s="621"/>
      <c r="X9" s="621"/>
      <c r="Y9" s="622"/>
      <c r="Z9" s="673">
        <v>0.2</v>
      </c>
      <c r="AA9" s="673"/>
      <c r="AB9" s="673"/>
      <c r="AC9" s="673"/>
      <c r="AD9" s="674">
        <v>275956</v>
      </c>
      <c r="AE9" s="674"/>
      <c r="AF9" s="674"/>
      <c r="AG9" s="674"/>
      <c r="AH9" s="674"/>
      <c r="AI9" s="674"/>
      <c r="AJ9" s="674"/>
      <c r="AK9" s="674"/>
      <c r="AL9" s="643">
        <v>0.3</v>
      </c>
      <c r="AM9" s="675"/>
      <c r="AN9" s="675"/>
      <c r="AO9" s="676"/>
      <c r="AP9" s="617" t="s">
        <v>225</v>
      </c>
      <c r="AQ9" s="618"/>
      <c r="AR9" s="618"/>
      <c r="AS9" s="618"/>
      <c r="AT9" s="618"/>
      <c r="AU9" s="618"/>
      <c r="AV9" s="618"/>
      <c r="AW9" s="618"/>
      <c r="AX9" s="618"/>
      <c r="AY9" s="618"/>
      <c r="AZ9" s="618"/>
      <c r="BA9" s="618"/>
      <c r="BB9" s="618"/>
      <c r="BC9" s="618"/>
      <c r="BD9" s="618"/>
      <c r="BE9" s="618"/>
      <c r="BF9" s="619"/>
      <c r="BG9" s="620">
        <v>36781278</v>
      </c>
      <c r="BH9" s="621"/>
      <c r="BI9" s="621"/>
      <c r="BJ9" s="621"/>
      <c r="BK9" s="621"/>
      <c r="BL9" s="621"/>
      <c r="BM9" s="621"/>
      <c r="BN9" s="622"/>
      <c r="BO9" s="673">
        <v>45.2</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14775492</v>
      </c>
      <c r="CS9" s="621"/>
      <c r="CT9" s="621"/>
      <c r="CU9" s="621"/>
      <c r="CV9" s="621"/>
      <c r="CW9" s="621"/>
      <c r="CX9" s="621"/>
      <c r="CY9" s="622"/>
      <c r="CZ9" s="673">
        <v>10.9</v>
      </c>
      <c r="DA9" s="673"/>
      <c r="DB9" s="673"/>
      <c r="DC9" s="673"/>
      <c r="DD9" s="626">
        <v>298383</v>
      </c>
      <c r="DE9" s="621"/>
      <c r="DF9" s="621"/>
      <c r="DG9" s="621"/>
      <c r="DH9" s="621"/>
      <c r="DI9" s="621"/>
      <c r="DJ9" s="621"/>
      <c r="DK9" s="621"/>
      <c r="DL9" s="621"/>
      <c r="DM9" s="621"/>
      <c r="DN9" s="621"/>
      <c r="DO9" s="621"/>
      <c r="DP9" s="622"/>
      <c r="DQ9" s="626">
        <v>12261133</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6801340</v>
      </c>
      <c r="S10" s="621"/>
      <c r="T10" s="621"/>
      <c r="U10" s="621"/>
      <c r="V10" s="621"/>
      <c r="W10" s="621"/>
      <c r="X10" s="621"/>
      <c r="Y10" s="622"/>
      <c r="Z10" s="673">
        <v>4.8</v>
      </c>
      <c r="AA10" s="673"/>
      <c r="AB10" s="673"/>
      <c r="AC10" s="673"/>
      <c r="AD10" s="674">
        <v>6801340</v>
      </c>
      <c r="AE10" s="674"/>
      <c r="AF10" s="674"/>
      <c r="AG10" s="674"/>
      <c r="AH10" s="674"/>
      <c r="AI10" s="674"/>
      <c r="AJ10" s="674"/>
      <c r="AK10" s="674"/>
      <c r="AL10" s="643">
        <v>8</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1060317</v>
      </c>
      <c r="BH10" s="621"/>
      <c r="BI10" s="621"/>
      <c r="BJ10" s="621"/>
      <c r="BK10" s="621"/>
      <c r="BL10" s="621"/>
      <c r="BM10" s="621"/>
      <c r="BN10" s="622"/>
      <c r="BO10" s="673">
        <v>1.3</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158037</v>
      </c>
      <c r="CS10" s="621"/>
      <c r="CT10" s="621"/>
      <c r="CU10" s="621"/>
      <c r="CV10" s="621"/>
      <c r="CW10" s="621"/>
      <c r="CX10" s="621"/>
      <c r="CY10" s="622"/>
      <c r="CZ10" s="673">
        <v>0.1</v>
      </c>
      <c r="DA10" s="673"/>
      <c r="DB10" s="673"/>
      <c r="DC10" s="673"/>
      <c r="DD10" s="626">
        <v>44662</v>
      </c>
      <c r="DE10" s="621"/>
      <c r="DF10" s="621"/>
      <c r="DG10" s="621"/>
      <c r="DH10" s="621"/>
      <c r="DI10" s="621"/>
      <c r="DJ10" s="621"/>
      <c r="DK10" s="621"/>
      <c r="DL10" s="621"/>
      <c r="DM10" s="621"/>
      <c r="DN10" s="621"/>
      <c r="DO10" s="621"/>
      <c r="DP10" s="622"/>
      <c r="DQ10" s="626">
        <v>141664</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2698919</v>
      </c>
      <c r="BH11" s="621"/>
      <c r="BI11" s="621"/>
      <c r="BJ11" s="621"/>
      <c r="BK11" s="621"/>
      <c r="BL11" s="621"/>
      <c r="BM11" s="621"/>
      <c r="BN11" s="622"/>
      <c r="BO11" s="673">
        <v>3.3</v>
      </c>
      <c r="BP11" s="673"/>
      <c r="BQ11" s="673"/>
      <c r="BR11" s="673"/>
      <c r="BS11" s="626">
        <v>302383</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527269</v>
      </c>
      <c r="CS11" s="621"/>
      <c r="CT11" s="621"/>
      <c r="CU11" s="621"/>
      <c r="CV11" s="621"/>
      <c r="CW11" s="621"/>
      <c r="CX11" s="621"/>
      <c r="CY11" s="622"/>
      <c r="CZ11" s="673">
        <v>0.4</v>
      </c>
      <c r="DA11" s="673"/>
      <c r="DB11" s="673"/>
      <c r="DC11" s="673"/>
      <c r="DD11" s="626">
        <v>294939</v>
      </c>
      <c r="DE11" s="621"/>
      <c r="DF11" s="621"/>
      <c r="DG11" s="621"/>
      <c r="DH11" s="621"/>
      <c r="DI11" s="621"/>
      <c r="DJ11" s="621"/>
      <c r="DK11" s="621"/>
      <c r="DL11" s="621"/>
      <c r="DM11" s="621"/>
      <c r="DN11" s="621"/>
      <c r="DO11" s="621"/>
      <c r="DP11" s="622"/>
      <c r="DQ11" s="626">
        <v>349232</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28886900</v>
      </c>
      <c r="BH12" s="621"/>
      <c r="BI12" s="621"/>
      <c r="BJ12" s="621"/>
      <c r="BK12" s="621"/>
      <c r="BL12" s="621"/>
      <c r="BM12" s="621"/>
      <c r="BN12" s="622"/>
      <c r="BO12" s="673">
        <v>35.5</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1518349</v>
      </c>
      <c r="CS12" s="621"/>
      <c r="CT12" s="621"/>
      <c r="CU12" s="621"/>
      <c r="CV12" s="621"/>
      <c r="CW12" s="621"/>
      <c r="CX12" s="621"/>
      <c r="CY12" s="622"/>
      <c r="CZ12" s="673">
        <v>1.1000000000000001</v>
      </c>
      <c r="DA12" s="673"/>
      <c r="DB12" s="673"/>
      <c r="DC12" s="673"/>
      <c r="DD12" s="626">
        <v>1183</v>
      </c>
      <c r="DE12" s="621"/>
      <c r="DF12" s="621"/>
      <c r="DG12" s="621"/>
      <c r="DH12" s="621"/>
      <c r="DI12" s="621"/>
      <c r="DJ12" s="621"/>
      <c r="DK12" s="621"/>
      <c r="DL12" s="621"/>
      <c r="DM12" s="621"/>
      <c r="DN12" s="621"/>
      <c r="DO12" s="621"/>
      <c r="DP12" s="622"/>
      <c r="DQ12" s="626">
        <v>568311</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189043</v>
      </c>
      <c r="S13" s="621"/>
      <c r="T13" s="621"/>
      <c r="U13" s="621"/>
      <c r="V13" s="621"/>
      <c r="W13" s="621"/>
      <c r="X13" s="621"/>
      <c r="Y13" s="622"/>
      <c r="Z13" s="673">
        <v>0.1</v>
      </c>
      <c r="AA13" s="673"/>
      <c r="AB13" s="673"/>
      <c r="AC13" s="673"/>
      <c r="AD13" s="674">
        <v>189043</v>
      </c>
      <c r="AE13" s="674"/>
      <c r="AF13" s="674"/>
      <c r="AG13" s="674"/>
      <c r="AH13" s="674"/>
      <c r="AI13" s="674"/>
      <c r="AJ13" s="674"/>
      <c r="AK13" s="674"/>
      <c r="AL13" s="643">
        <v>0.2</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28798769</v>
      </c>
      <c r="BH13" s="621"/>
      <c r="BI13" s="621"/>
      <c r="BJ13" s="621"/>
      <c r="BK13" s="621"/>
      <c r="BL13" s="621"/>
      <c r="BM13" s="621"/>
      <c r="BN13" s="622"/>
      <c r="BO13" s="673">
        <v>35.4</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13004627</v>
      </c>
      <c r="CS13" s="621"/>
      <c r="CT13" s="621"/>
      <c r="CU13" s="621"/>
      <c r="CV13" s="621"/>
      <c r="CW13" s="621"/>
      <c r="CX13" s="621"/>
      <c r="CY13" s="622"/>
      <c r="CZ13" s="673">
        <v>9.6</v>
      </c>
      <c r="DA13" s="673"/>
      <c r="DB13" s="673"/>
      <c r="DC13" s="673"/>
      <c r="DD13" s="626">
        <v>5353745</v>
      </c>
      <c r="DE13" s="621"/>
      <c r="DF13" s="621"/>
      <c r="DG13" s="621"/>
      <c r="DH13" s="621"/>
      <c r="DI13" s="621"/>
      <c r="DJ13" s="621"/>
      <c r="DK13" s="621"/>
      <c r="DL13" s="621"/>
      <c r="DM13" s="621"/>
      <c r="DN13" s="621"/>
      <c r="DO13" s="621"/>
      <c r="DP13" s="622"/>
      <c r="DQ13" s="626">
        <v>8797771</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304896</v>
      </c>
      <c r="BH14" s="621"/>
      <c r="BI14" s="621"/>
      <c r="BJ14" s="621"/>
      <c r="BK14" s="621"/>
      <c r="BL14" s="621"/>
      <c r="BM14" s="621"/>
      <c r="BN14" s="622"/>
      <c r="BO14" s="673">
        <v>0.4</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5507402</v>
      </c>
      <c r="CS14" s="621"/>
      <c r="CT14" s="621"/>
      <c r="CU14" s="621"/>
      <c r="CV14" s="621"/>
      <c r="CW14" s="621"/>
      <c r="CX14" s="621"/>
      <c r="CY14" s="622"/>
      <c r="CZ14" s="673">
        <v>4.0999999999999996</v>
      </c>
      <c r="DA14" s="673"/>
      <c r="DB14" s="673"/>
      <c r="DC14" s="673"/>
      <c r="DD14" s="626">
        <v>224618</v>
      </c>
      <c r="DE14" s="621"/>
      <c r="DF14" s="621"/>
      <c r="DG14" s="621"/>
      <c r="DH14" s="621"/>
      <c r="DI14" s="621"/>
      <c r="DJ14" s="621"/>
      <c r="DK14" s="621"/>
      <c r="DL14" s="621"/>
      <c r="DM14" s="621"/>
      <c r="DN14" s="621"/>
      <c r="DO14" s="621"/>
      <c r="DP14" s="622"/>
      <c r="DQ14" s="626">
        <v>5373556</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291550</v>
      </c>
      <c r="S15" s="621"/>
      <c r="T15" s="621"/>
      <c r="U15" s="621"/>
      <c r="V15" s="621"/>
      <c r="W15" s="621"/>
      <c r="X15" s="621"/>
      <c r="Y15" s="622"/>
      <c r="Z15" s="673">
        <v>0.2</v>
      </c>
      <c r="AA15" s="673"/>
      <c r="AB15" s="673"/>
      <c r="AC15" s="673"/>
      <c r="AD15" s="674">
        <v>291550</v>
      </c>
      <c r="AE15" s="674"/>
      <c r="AF15" s="674"/>
      <c r="AG15" s="674"/>
      <c r="AH15" s="674"/>
      <c r="AI15" s="674"/>
      <c r="AJ15" s="674"/>
      <c r="AK15" s="674"/>
      <c r="AL15" s="643">
        <v>0.3</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2771258</v>
      </c>
      <c r="BH15" s="621"/>
      <c r="BI15" s="621"/>
      <c r="BJ15" s="621"/>
      <c r="BK15" s="621"/>
      <c r="BL15" s="621"/>
      <c r="BM15" s="621"/>
      <c r="BN15" s="622"/>
      <c r="BO15" s="673">
        <v>3.4</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13203432</v>
      </c>
      <c r="CS15" s="621"/>
      <c r="CT15" s="621"/>
      <c r="CU15" s="621"/>
      <c r="CV15" s="621"/>
      <c r="CW15" s="621"/>
      <c r="CX15" s="621"/>
      <c r="CY15" s="622"/>
      <c r="CZ15" s="673">
        <v>9.6999999999999993</v>
      </c>
      <c r="DA15" s="673"/>
      <c r="DB15" s="673"/>
      <c r="DC15" s="673"/>
      <c r="DD15" s="626">
        <v>1972700</v>
      </c>
      <c r="DE15" s="621"/>
      <c r="DF15" s="621"/>
      <c r="DG15" s="621"/>
      <c r="DH15" s="621"/>
      <c r="DI15" s="621"/>
      <c r="DJ15" s="621"/>
      <c r="DK15" s="621"/>
      <c r="DL15" s="621"/>
      <c r="DM15" s="621"/>
      <c r="DN15" s="621"/>
      <c r="DO15" s="621"/>
      <c r="DP15" s="622"/>
      <c r="DQ15" s="626">
        <v>11857470</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130457</v>
      </c>
      <c r="S16" s="621"/>
      <c r="T16" s="621"/>
      <c r="U16" s="621"/>
      <c r="V16" s="621"/>
      <c r="W16" s="621"/>
      <c r="X16" s="621"/>
      <c r="Y16" s="622"/>
      <c r="Z16" s="673">
        <v>0.1</v>
      </c>
      <c r="AA16" s="673"/>
      <c r="AB16" s="673"/>
      <c r="AC16" s="673"/>
      <c r="AD16" s="674" t="s">
        <v>112</v>
      </c>
      <c r="AE16" s="674"/>
      <c r="AF16" s="674"/>
      <c r="AG16" s="674"/>
      <c r="AH16" s="674"/>
      <c r="AI16" s="674"/>
      <c r="AJ16" s="674"/>
      <c r="AK16" s="674"/>
      <c r="AL16" s="643" t="s">
        <v>112</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t="s">
        <v>112</v>
      </c>
      <c r="S17" s="621"/>
      <c r="T17" s="621"/>
      <c r="U17" s="621"/>
      <c r="V17" s="621"/>
      <c r="W17" s="621"/>
      <c r="X17" s="621"/>
      <c r="Y17" s="622"/>
      <c r="Z17" s="673" t="s">
        <v>112</v>
      </c>
      <c r="AA17" s="673"/>
      <c r="AB17" s="673"/>
      <c r="AC17" s="673"/>
      <c r="AD17" s="674" t="s">
        <v>112</v>
      </c>
      <c r="AE17" s="674"/>
      <c r="AF17" s="674"/>
      <c r="AG17" s="674"/>
      <c r="AH17" s="674"/>
      <c r="AI17" s="674"/>
      <c r="AJ17" s="674"/>
      <c r="AK17" s="674"/>
      <c r="AL17" s="643" t="s">
        <v>112</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7882640</v>
      </c>
      <c r="CS17" s="621"/>
      <c r="CT17" s="621"/>
      <c r="CU17" s="621"/>
      <c r="CV17" s="621"/>
      <c r="CW17" s="621"/>
      <c r="CX17" s="621"/>
      <c r="CY17" s="622"/>
      <c r="CZ17" s="673">
        <v>5.8</v>
      </c>
      <c r="DA17" s="673"/>
      <c r="DB17" s="673"/>
      <c r="DC17" s="673"/>
      <c r="DD17" s="626" t="s">
        <v>112</v>
      </c>
      <c r="DE17" s="621"/>
      <c r="DF17" s="621"/>
      <c r="DG17" s="621"/>
      <c r="DH17" s="621"/>
      <c r="DI17" s="621"/>
      <c r="DJ17" s="621"/>
      <c r="DK17" s="621"/>
      <c r="DL17" s="621"/>
      <c r="DM17" s="621"/>
      <c r="DN17" s="621"/>
      <c r="DO17" s="621"/>
      <c r="DP17" s="622"/>
      <c r="DQ17" s="626">
        <v>7553541</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117264</v>
      </c>
      <c r="S18" s="621"/>
      <c r="T18" s="621"/>
      <c r="U18" s="621"/>
      <c r="V18" s="621"/>
      <c r="W18" s="621"/>
      <c r="X18" s="621"/>
      <c r="Y18" s="622"/>
      <c r="Z18" s="673">
        <v>0.1</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v>13193</v>
      </c>
      <c r="S19" s="621"/>
      <c r="T19" s="621"/>
      <c r="U19" s="621"/>
      <c r="V19" s="621"/>
      <c r="W19" s="621"/>
      <c r="X19" s="621"/>
      <c r="Y19" s="622"/>
      <c r="Z19" s="673">
        <v>0</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8053847</v>
      </c>
      <c r="BH19" s="621"/>
      <c r="BI19" s="621"/>
      <c r="BJ19" s="621"/>
      <c r="BK19" s="621"/>
      <c r="BL19" s="621"/>
      <c r="BM19" s="621"/>
      <c r="BN19" s="622"/>
      <c r="BO19" s="673">
        <v>9.9</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90318429</v>
      </c>
      <c r="S20" s="621"/>
      <c r="T20" s="621"/>
      <c r="U20" s="621"/>
      <c r="V20" s="621"/>
      <c r="W20" s="621"/>
      <c r="X20" s="621"/>
      <c r="Y20" s="622"/>
      <c r="Z20" s="673">
        <v>64.3</v>
      </c>
      <c r="AA20" s="673"/>
      <c r="AB20" s="673"/>
      <c r="AC20" s="673"/>
      <c r="AD20" s="674">
        <v>83664676</v>
      </c>
      <c r="AE20" s="674"/>
      <c r="AF20" s="674"/>
      <c r="AG20" s="674"/>
      <c r="AH20" s="674"/>
      <c r="AI20" s="674"/>
      <c r="AJ20" s="674"/>
      <c r="AK20" s="674"/>
      <c r="AL20" s="643">
        <v>99</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8053847</v>
      </c>
      <c r="BH20" s="621"/>
      <c r="BI20" s="621"/>
      <c r="BJ20" s="621"/>
      <c r="BK20" s="621"/>
      <c r="BL20" s="621"/>
      <c r="BM20" s="621"/>
      <c r="BN20" s="622"/>
      <c r="BO20" s="673">
        <v>9.9</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135575356</v>
      </c>
      <c r="CS20" s="621"/>
      <c r="CT20" s="621"/>
      <c r="CU20" s="621"/>
      <c r="CV20" s="621"/>
      <c r="CW20" s="621"/>
      <c r="CX20" s="621"/>
      <c r="CY20" s="622"/>
      <c r="CZ20" s="673">
        <v>100</v>
      </c>
      <c r="DA20" s="673"/>
      <c r="DB20" s="673"/>
      <c r="DC20" s="673"/>
      <c r="DD20" s="626">
        <v>12434193</v>
      </c>
      <c r="DE20" s="621"/>
      <c r="DF20" s="621"/>
      <c r="DG20" s="621"/>
      <c r="DH20" s="621"/>
      <c r="DI20" s="621"/>
      <c r="DJ20" s="621"/>
      <c r="DK20" s="621"/>
      <c r="DL20" s="621"/>
      <c r="DM20" s="621"/>
      <c r="DN20" s="621"/>
      <c r="DO20" s="621"/>
      <c r="DP20" s="622"/>
      <c r="DQ20" s="626">
        <v>90100085</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43359</v>
      </c>
      <c r="S21" s="621"/>
      <c r="T21" s="621"/>
      <c r="U21" s="621"/>
      <c r="V21" s="621"/>
      <c r="W21" s="621"/>
      <c r="X21" s="621"/>
      <c r="Y21" s="622"/>
      <c r="Z21" s="673">
        <v>0</v>
      </c>
      <c r="AA21" s="673"/>
      <c r="AB21" s="673"/>
      <c r="AC21" s="673"/>
      <c r="AD21" s="674">
        <v>43359</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1584356</v>
      </c>
      <c r="S22" s="621"/>
      <c r="T22" s="621"/>
      <c r="U22" s="621"/>
      <c r="V22" s="621"/>
      <c r="W22" s="621"/>
      <c r="X22" s="621"/>
      <c r="Y22" s="622"/>
      <c r="Z22" s="673">
        <v>1.1000000000000001</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v>1530551</v>
      </c>
      <c r="BH22" s="621"/>
      <c r="BI22" s="621"/>
      <c r="BJ22" s="621"/>
      <c r="BK22" s="621"/>
      <c r="BL22" s="621"/>
      <c r="BM22" s="621"/>
      <c r="BN22" s="622"/>
      <c r="BO22" s="673">
        <v>1.9</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3545111</v>
      </c>
      <c r="S23" s="621"/>
      <c r="T23" s="621"/>
      <c r="U23" s="621"/>
      <c r="V23" s="621"/>
      <c r="W23" s="621"/>
      <c r="X23" s="621"/>
      <c r="Y23" s="622"/>
      <c r="Z23" s="673">
        <v>2.5</v>
      </c>
      <c r="AA23" s="673"/>
      <c r="AB23" s="673"/>
      <c r="AC23" s="673"/>
      <c r="AD23" s="674">
        <v>560375</v>
      </c>
      <c r="AE23" s="674"/>
      <c r="AF23" s="674"/>
      <c r="AG23" s="674"/>
      <c r="AH23" s="674"/>
      <c r="AI23" s="674"/>
      <c r="AJ23" s="674"/>
      <c r="AK23" s="674"/>
      <c r="AL23" s="643">
        <v>0.7</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6523296</v>
      </c>
      <c r="BH23" s="621"/>
      <c r="BI23" s="621"/>
      <c r="BJ23" s="621"/>
      <c r="BK23" s="621"/>
      <c r="BL23" s="621"/>
      <c r="BM23" s="621"/>
      <c r="BN23" s="622"/>
      <c r="BO23" s="673">
        <v>8</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1168988</v>
      </c>
      <c r="S24" s="621"/>
      <c r="T24" s="621"/>
      <c r="U24" s="621"/>
      <c r="V24" s="621"/>
      <c r="W24" s="621"/>
      <c r="X24" s="621"/>
      <c r="Y24" s="622"/>
      <c r="Z24" s="673">
        <v>0.8</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78072358</v>
      </c>
      <c r="CS24" s="671"/>
      <c r="CT24" s="671"/>
      <c r="CU24" s="671"/>
      <c r="CV24" s="671"/>
      <c r="CW24" s="671"/>
      <c r="CX24" s="671"/>
      <c r="CY24" s="718"/>
      <c r="CZ24" s="722">
        <v>57.6</v>
      </c>
      <c r="DA24" s="723"/>
      <c r="DB24" s="723"/>
      <c r="DC24" s="724"/>
      <c r="DD24" s="717">
        <v>47713143</v>
      </c>
      <c r="DE24" s="671"/>
      <c r="DF24" s="671"/>
      <c r="DG24" s="671"/>
      <c r="DH24" s="671"/>
      <c r="DI24" s="671"/>
      <c r="DJ24" s="671"/>
      <c r="DK24" s="718"/>
      <c r="DL24" s="717">
        <v>47057134</v>
      </c>
      <c r="DM24" s="671"/>
      <c r="DN24" s="671"/>
      <c r="DO24" s="671"/>
      <c r="DP24" s="671"/>
      <c r="DQ24" s="671"/>
      <c r="DR24" s="671"/>
      <c r="DS24" s="671"/>
      <c r="DT24" s="671"/>
      <c r="DU24" s="671"/>
      <c r="DV24" s="718"/>
      <c r="DW24" s="719">
        <v>55.7</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24000310</v>
      </c>
      <c r="S25" s="621"/>
      <c r="T25" s="621"/>
      <c r="U25" s="621"/>
      <c r="V25" s="621"/>
      <c r="W25" s="621"/>
      <c r="X25" s="621"/>
      <c r="Y25" s="622"/>
      <c r="Z25" s="673">
        <v>17.100000000000001</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28757004</v>
      </c>
      <c r="CS25" s="639"/>
      <c r="CT25" s="639"/>
      <c r="CU25" s="639"/>
      <c r="CV25" s="639"/>
      <c r="CW25" s="639"/>
      <c r="CX25" s="639"/>
      <c r="CY25" s="640"/>
      <c r="CZ25" s="623">
        <v>21.2</v>
      </c>
      <c r="DA25" s="641"/>
      <c r="DB25" s="641"/>
      <c r="DC25" s="642"/>
      <c r="DD25" s="626">
        <v>26696893</v>
      </c>
      <c r="DE25" s="639"/>
      <c r="DF25" s="639"/>
      <c r="DG25" s="639"/>
      <c r="DH25" s="639"/>
      <c r="DI25" s="639"/>
      <c r="DJ25" s="639"/>
      <c r="DK25" s="640"/>
      <c r="DL25" s="626">
        <v>26120071</v>
      </c>
      <c r="DM25" s="639"/>
      <c r="DN25" s="639"/>
      <c r="DO25" s="639"/>
      <c r="DP25" s="639"/>
      <c r="DQ25" s="639"/>
      <c r="DR25" s="639"/>
      <c r="DS25" s="639"/>
      <c r="DT25" s="639"/>
      <c r="DU25" s="639"/>
      <c r="DV25" s="640"/>
      <c r="DW25" s="643">
        <v>30.9</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20542056</v>
      </c>
      <c r="CS26" s="621"/>
      <c r="CT26" s="621"/>
      <c r="CU26" s="621"/>
      <c r="CV26" s="621"/>
      <c r="CW26" s="621"/>
      <c r="CX26" s="621"/>
      <c r="CY26" s="622"/>
      <c r="CZ26" s="623">
        <v>15.2</v>
      </c>
      <c r="DA26" s="641"/>
      <c r="DB26" s="641"/>
      <c r="DC26" s="642"/>
      <c r="DD26" s="626">
        <v>18527777</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7662714</v>
      </c>
      <c r="S27" s="621"/>
      <c r="T27" s="621"/>
      <c r="U27" s="621"/>
      <c r="V27" s="621"/>
      <c r="W27" s="621"/>
      <c r="X27" s="621"/>
      <c r="Y27" s="622"/>
      <c r="Z27" s="673">
        <v>5.5</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81458930</v>
      </c>
      <c r="BH27" s="621"/>
      <c r="BI27" s="621"/>
      <c r="BJ27" s="621"/>
      <c r="BK27" s="621"/>
      <c r="BL27" s="621"/>
      <c r="BM27" s="621"/>
      <c r="BN27" s="622"/>
      <c r="BO27" s="673">
        <v>100</v>
      </c>
      <c r="BP27" s="673"/>
      <c r="BQ27" s="673"/>
      <c r="BR27" s="673"/>
      <c r="BS27" s="626">
        <v>302383</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41432714</v>
      </c>
      <c r="CS27" s="639"/>
      <c r="CT27" s="639"/>
      <c r="CU27" s="639"/>
      <c r="CV27" s="639"/>
      <c r="CW27" s="639"/>
      <c r="CX27" s="639"/>
      <c r="CY27" s="640"/>
      <c r="CZ27" s="623">
        <v>30.6</v>
      </c>
      <c r="DA27" s="641"/>
      <c r="DB27" s="641"/>
      <c r="DC27" s="642"/>
      <c r="DD27" s="626">
        <v>13462709</v>
      </c>
      <c r="DE27" s="639"/>
      <c r="DF27" s="639"/>
      <c r="DG27" s="639"/>
      <c r="DH27" s="639"/>
      <c r="DI27" s="639"/>
      <c r="DJ27" s="639"/>
      <c r="DK27" s="640"/>
      <c r="DL27" s="626">
        <v>13444622</v>
      </c>
      <c r="DM27" s="639"/>
      <c r="DN27" s="639"/>
      <c r="DO27" s="639"/>
      <c r="DP27" s="639"/>
      <c r="DQ27" s="639"/>
      <c r="DR27" s="639"/>
      <c r="DS27" s="639"/>
      <c r="DT27" s="639"/>
      <c r="DU27" s="639"/>
      <c r="DV27" s="640"/>
      <c r="DW27" s="643">
        <v>15.9</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593299</v>
      </c>
      <c r="S28" s="621"/>
      <c r="T28" s="621"/>
      <c r="U28" s="621"/>
      <c r="V28" s="621"/>
      <c r="W28" s="621"/>
      <c r="X28" s="621"/>
      <c r="Y28" s="622"/>
      <c r="Z28" s="673">
        <v>0.4</v>
      </c>
      <c r="AA28" s="673"/>
      <c r="AB28" s="673"/>
      <c r="AC28" s="673"/>
      <c r="AD28" s="674">
        <v>237303</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7882640</v>
      </c>
      <c r="CS28" s="621"/>
      <c r="CT28" s="621"/>
      <c r="CU28" s="621"/>
      <c r="CV28" s="621"/>
      <c r="CW28" s="621"/>
      <c r="CX28" s="621"/>
      <c r="CY28" s="622"/>
      <c r="CZ28" s="623">
        <v>5.8</v>
      </c>
      <c r="DA28" s="641"/>
      <c r="DB28" s="641"/>
      <c r="DC28" s="642"/>
      <c r="DD28" s="626">
        <v>7553541</v>
      </c>
      <c r="DE28" s="621"/>
      <c r="DF28" s="621"/>
      <c r="DG28" s="621"/>
      <c r="DH28" s="621"/>
      <c r="DI28" s="621"/>
      <c r="DJ28" s="621"/>
      <c r="DK28" s="622"/>
      <c r="DL28" s="626">
        <v>7492441</v>
      </c>
      <c r="DM28" s="621"/>
      <c r="DN28" s="621"/>
      <c r="DO28" s="621"/>
      <c r="DP28" s="621"/>
      <c r="DQ28" s="621"/>
      <c r="DR28" s="621"/>
      <c r="DS28" s="621"/>
      <c r="DT28" s="621"/>
      <c r="DU28" s="621"/>
      <c r="DV28" s="622"/>
      <c r="DW28" s="643">
        <v>8.9</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372246</v>
      </c>
      <c r="S29" s="621"/>
      <c r="T29" s="621"/>
      <c r="U29" s="621"/>
      <c r="V29" s="621"/>
      <c r="W29" s="621"/>
      <c r="X29" s="621"/>
      <c r="Y29" s="622"/>
      <c r="Z29" s="673">
        <v>0.3</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290</v>
      </c>
      <c r="CG29" s="654"/>
      <c r="CH29" s="654"/>
      <c r="CI29" s="654"/>
      <c r="CJ29" s="654"/>
      <c r="CK29" s="654"/>
      <c r="CL29" s="654"/>
      <c r="CM29" s="654"/>
      <c r="CN29" s="654"/>
      <c r="CO29" s="654"/>
      <c r="CP29" s="654"/>
      <c r="CQ29" s="655"/>
      <c r="CR29" s="620">
        <v>7882640</v>
      </c>
      <c r="CS29" s="639"/>
      <c r="CT29" s="639"/>
      <c r="CU29" s="639"/>
      <c r="CV29" s="639"/>
      <c r="CW29" s="639"/>
      <c r="CX29" s="639"/>
      <c r="CY29" s="640"/>
      <c r="CZ29" s="623">
        <v>5.8</v>
      </c>
      <c r="DA29" s="641"/>
      <c r="DB29" s="641"/>
      <c r="DC29" s="642"/>
      <c r="DD29" s="626">
        <v>7553541</v>
      </c>
      <c r="DE29" s="639"/>
      <c r="DF29" s="639"/>
      <c r="DG29" s="639"/>
      <c r="DH29" s="639"/>
      <c r="DI29" s="639"/>
      <c r="DJ29" s="639"/>
      <c r="DK29" s="640"/>
      <c r="DL29" s="626">
        <v>7492441</v>
      </c>
      <c r="DM29" s="639"/>
      <c r="DN29" s="639"/>
      <c r="DO29" s="639"/>
      <c r="DP29" s="639"/>
      <c r="DQ29" s="639"/>
      <c r="DR29" s="639"/>
      <c r="DS29" s="639"/>
      <c r="DT29" s="639"/>
      <c r="DU29" s="639"/>
      <c r="DV29" s="640"/>
      <c r="DW29" s="643">
        <v>8.9</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246855</v>
      </c>
      <c r="S30" s="621"/>
      <c r="T30" s="621"/>
      <c r="U30" s="621"/>
      <c r="V30" s="621"/>
      <c r="W30" s="621"/>
      <c r="X30" s="621"/>
      <c r="Y30" s="622"/>
      <c r="Z30" s="673">
        <v>0.2</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99.2</v>
      </c>
      <c r="BH30" s="687"/>
      <c r="BI30" s="687"/>
      <c r="BJ30" s="687"/>
      <c r="BK30" s="687"/>
      <c r="BL30" s="687"/>
      <c r="BM30" s="688">
        <v>98.1</v>
      </c>
      <c r="BN30" s="687"/>
      <c r="BO30" s="687"/>
      <c r="BP30" s="687"/>
      <c r="BQ30" s="689"/>
      <c r="BR30" s="686">
        <v>99.1</v>
      </c>
      <c r="BS30" s="687"/>
      <c r="BT30" s="687"/>
      <c r="BU30" s="687"/>
      <c r="BV30" s="687"/>
      <c r="BW30" s="687"/>
      <c r="BX30" s="688">
        <v>97.4</v>
      </c>
      <c r="BY30" s="687"/>
      <c r="BZ30" s="687"/>
      <c r="CA30" s="687"/>
      <c r="CB30" s="689"/>
      <c r="CD30" s="692"/>
      <c r="CE30" s="693"/>
      <c r="CF30" s="657" t="s">
        <v>294</v>
      </c>
      <c r="CG30" s="654"/>
      <c r="CH30" s="654"/>
      <c r="CI30" s="654"/>
      <c r="CJ30" s="654"/>
      <c r="CK30" s="654"/>
      <c r="CL30" s="654"/>
      <c r="CM30" s="654"/>
      <c r="CN30" s="654"/>
      <c r="CO30" s="654"/>
      <c r="CP30" s="654"/>
      <c r="CQ30" s="655"/>
      <c r="CR30" s="620">
        <v>7345729</v>
      </c>
      <c r="CS30" s="621"/>
      <c r="CT30" s="621"/>
      <c r="CU30" s="621"/>
      <c r="CV30" s="621"/>
      <c r="CW30" s="621"/>
      <c r="CX30" s="621"/>
      <c r="CY30" s="622"/>
      <c r="CZ30" s="623">
        <v>5.4</v>
      </c>
      <c r="DA30" s="641"/>
      <c r="DB30" s="641"/>
      <c r="DC30" s="642"/>
      <c r="DD30" s="626">
        <v>7030522</v>
      </c>
      <c r="DE30" s="621"/>
      <c r="DF30" s="621"/>
      <c r="DG30" s="621"/>
      <c r="DH30" s="621"/>
      <c r="DI30" s="621"/>
      <c r="DJ30" s="621"/>
      <c r="DK30" s="622"/>
      <c r="DL30" s="626">
        <v>6969422</v>
      </c>
      <c r="DM30" s="621"/>
      <c r="DN30" s="621"/>
      <c r="DO30" s="621"/>
      <c r="DP30" s="621"/>
      <c r="DQ30" s="621"/>
      <c r="DR30" s="621"/>
      <c r="DS30" s="621"/>
      <c r="DT30" s="621"/>
      <c r="DU30" s="621"/>
      <c r="DV30" s="622"/>
      <c r="DW30" s="643">
        <v>8.1999999999999993</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2747176</v>
      </c>
      <c r="S31" s="621"/>
      <c r="T31" s="621"/>
      <c r="U31" s="621"/>
      <c r="V31" s="621"/>
      <c r="W31" s="621"/>
      <c r="X31" s="621"/>
      <c r="Y31" s="622"/>
      <c r="Z31" s="673">
        <v>2</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98.8</v>
      </c>
      <c r="BH31" s="639"/>
      <c r="BI31" s="639"/>
      <c r="BJ31" s="639"/>
      <c r="BK31" s="639"/>
      <c r="BL31" s="639"/>
      <c r="BM31" s="675">
        <v>97.3</v>
      </c>
      <c r="BN31" s="685"/>
      <c r="BO31" s="685"/>
      <c r="BP31" s="685"/>
      <c r="BQ31" s="649"/>
      <c r="BR31" s="684">
        <v>98.7</v>
      </c>
      <c r="BS31" s="639"/>
      <c r="BT31" s="639"/>
      <c r="BU31" s="639"/>
      <c r="BV31" s="639"/>
      <c r="BW31" s="639"/>
      <c r="BX31" s="675">
        <v>96.4</v>
      </c>
      <c r="BY31" s="685"/>
      <c r="BZ31" s="685"/>
      <c r="CA31" s="685"/>
      <c r="CB31" s="649"/>
      <c r="CD31" s="692"/>
      <c r="CE31" s="693"/>
      <c r="CF31" s="657" t="s">
        <v>298</v>
      </c>
      <c r="CG31" s="654"/>
      <c r="CH31" s="654"/>
      <c r="CI31" s="654"/>
      <c r="CJ31" s="654"/>
      <c r="CK31" s="654"/>
      <c r="CL31" s="654"/>
      <c r="CM31" s="654"/>
      <c r="CN31" s="654"/>
      <c r="CO31" s="654"/>
      <c r="CP31" s="654"/>
      <c r="CQ31" s="655"/>
      <c r="CR31" s="620">
        <v>536911</v>
      </c>
      <c r="CS31" s="639"/>
      <c r="CT31" s="639"/>
      <c r="CU31" s="639"/>
      <c r="CV31" s="639"/>
      <c r="CW31" s="639"/>
      <c r="CX31" s="639"/>
      <c r="CY31" s="640"/>
      <c r="CZ31" s="623">
        <v>0.4</v>
      </c>
      <c r="DA31" s="641"/>
      <c r="DB31" s="641"/>
      <c r="DC31" s="642"/>
      <c r="DD31" s="626">
        <v>523019</v>
      </c>
      <c r="DE31" s="639"/>
      <c r="DF31" s="639"/>
      <c r="DG31" s="639"/>
      <c r="DH31" s="639"/>
      <c r="DI31" s="639"/>
      <c r="DJ31" s="639"/>
      <c r="DK31" s="640"/>
      <c r="DL31" s="626">
        <v>523019</v>
      </c>
      <c r="DM31" s="639"/>
      <c r="DN31" s="639"/>
      <c r="DO31" s="639"/>
      <c r="DP31" s="639"/>
      <c r="DQ31" s="639"/>
      <c r="DR31" s="639"/>
      <c r="DS31" s="639"/>
      <c r="DT31" s="639"/>
      <c r="DU31" s="639"/>
      <c r="DV31" s="640"/>
      <c r="DW31" s="643">
        <v>0.6</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3081578</v>
      </c>
      <c r="S32" s="621"/>
      <c r="T32" s="621"/>
      <c r="U32" s="621"/>
      <c r="V32" s="621"/>
      <c r="W32" s="621"/>
      <c r="X32" s="621"/>
      <c r="Y32" s="622"/>
      <c r="Z32" s="673">
        <v>2.2000000000000002</v>
      </c>
      <c r="AA32" s="673"/>
      <c r="AB32" s="673"/>
      <c r="AC32" s="673"/>
      <c r="AD32" s="674">
        <v>6336</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99.6</v>
      </c>
      <c r="BH32" s="605"/>
      <c r="BI32" s="605"/>
      <c r="BJ32" s="605"/>
      <c r="BK32" s="605"/>
      <c r="BL32" s="605"/>
      <c r="BM32" s="668">
        <v>99</v>
      </c>
      <c r="BN32" s="605"/>
      <c r="BO32" s="605"/>
      <c r="BP32" s="605"/>
      <c r="BQ32" s="662"/>
      <c r="BR32" s="683">
        <v>99.4</v>
      </c>
      <c r="BS32" s="605"/>
      <c r="BT32" s="605"/>
      <c r="BU32" s="605"/>
      <c r="BV32" s="605"/>
      <c r="BW32" s="605"/>
      <c r="BX32" s="668">
        <v>98.3</v>
      </c>
      <c r="BY32" s="605"/>
      <c r="BZ32" s="605"/>
      <c r="CA32" s="605"/>
      <c r="CB32" s="662"/>
      <c r="CD32" s="694"/>
      <c r="CE32" s="695"/>
      <c r="CF32" s="657" t="s">
        <v>301</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5204700</v>
      </c>
      <c r="S33" s="621"/>
      <c r="T33" s="621"/>
      <c r="U33" s="621"/>
      <c r="V33" s="621"/>
      <c r="W33" s="621"/>
      <c r="X33" s="621"/>
      <c r="Y33" s="622"/>
      <c r="Z33" s="673">
        <v>3.7</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45068805</v>
      </c>
      <c r="CS33" s="639"/>
      <c r="CT33" s="639"/>
      <c r="CU33" s="639"/>
      <c r="CV33" s="639"/>
      <c r="CW33" s="639"/>
      <c r="CX33" s="639"/>
      <c r="CY33" s="640"/>
      <c r="CZ33" s="623">
        <v>33.200000000000003</v>
      </c>
      <c r="DA33" s="641"/>
      <c r="DB33" s="641"/>
      <c r="DC33" s="642"/>
      <c r="DD33" s="626">
        <v>36225813</v>
      </c>
      <c r="DE33" s="639"/>
      <c r="DF33" s="639"/>
      <c r="DG33" s="639"/>
      <c r="DH33" s="639"/>
      <c r="DI33" s="639"/>
      <c r="DJ33" s="639"/>
      <c r="DK33" s="640"/>
      <c r="DL33" s="626">
        <v>30555337</v>
      </c>
      <c r="DM33" s="639"/>
      <c r="DN33" s="639"/>
      <c r="DO33" s="639"/>
      <c r="DP33" s="639"/>
      <c r="DQ33" s="639"/>
      <c r="DR33" s="639"/>
      <c r="DS33" s="639"/>
      <c r="DT33" s="639"/>
      <c r="DU33" s="639"/>
      <c r="DV33" s="640"/>
      <c r="DW33" s="643">
        <v>36.200000000000003</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24392240</v>
      </c>
      <c r="CS34" s="621"/>
      <c r="CT34" s="621"/>
      <c r="CU34" s="621"/>
      <c r="CV34" s="621"/>
      <c r="CW34" s="621"/>
      <c r="CX34" s="621"/>
      <c r="CY34" s="622"/>
      <c r="CZ34" s="623">
        <v>18</v>
      </c>
      <c r="DA34" s="641"/>
      <c r="DB34" s="641"/>
      <c r="DC34" s="642"/>
      <c r="DD34" s="626">
        <v>19357265</v>
      </c>
      <c r="DE34" s="621"/>
      <c r="DF34" s="621"/>
      <c r="DG34" s="621"/>
      <c r="DH34" s="621"/>
      <c r="DI34" s="621"/>
      <c r="DJ34" s="621"/>
      <c r="DK34" s="622"/>
      <c r="DL34" s="626">
        <v>18181654</v>
      </c>
      <c r="DM34" s="621"/>
      <c r="DN34" s="621"/>
      <c r="DO34" s="621"/>
      <c r="DP34" s="621"/>
      <c r="DQ34" s="621"/>
      <c r="DR34" s="621"/>
      <c r="DS34" s="621"/>
      <c r="DT34" s="621"/>
      <c r="DU34" s="621"/>
      <c r="DV34" s="622"/>
      <c r="DW34" s="643">
        <v>21.5</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t="s">
        <v>112</v>
      </c>
      <c r="S35" s="621"/>
      <c r="T35" s="621"/>
      <c r="U35" s="621"/>
      <c r="V35" s="621"/>
      <c r="W35" s="621"/>
      <c r="X35" s="621"/>
      <c r="Y35" s="622"/>
      <c r="Z35" s="673" t="s">
        <v>112</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13734522</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688784</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1333733</v>
      </c>
      <c r="CS35" s="639"/>
      <c r="CT35" s="639"/>
      <c r="CU35" s="639"/>
      <c r="CV35" s="639"/>
      <c r="CW35" s="639"/>
      <c r="CX35" s="639"/>
      <c r="CY35" s="640"/>
      <c r="CZ35" s="623">
        <v>1</v>
      </c>
      <c r="DA35" s="641"/>
      <c r="DB35" s="641"/>
      <c r="DC35" s="642"/>
      <c r="DD35" s="626">
        <v>974917</v>
      </c>
      <c r="DE35" s="639"/>
      <c r="DF35" s="639"/>
      <c r="DG35" s="639"/>
      <c r="DH35" s="639"/>
      <c r="DI35" s="639"/>
      <c r="DJ35" s="639"/>
      <c r="DK35" s="640"/>
      <c r="DL35" s="626">
        <v>974917</v>
      </c>
      <c r="DM35" s="639"/>
      <c r="DN35" s="639"/>
      <c r="DO35" s="639"/>
      <c r="DP35" s="639"/>
      <c r="DQ35" s="639"/>
      <c r="DR35" s="639"/>
      <c r="DS35" s="639"/>
      <c r="DT35" s="639"/>
      <c r="DU35" s="639"/>
      <c r="DV35" s="640"/>
      <c r="DW35" s="643">
        <v>1.2</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140569121</v>
      </c>
      <c r="S36" s="661"/>
      <c r="T36" s="661"/>
      <c r="U36" s="661"/>
      <c r="V36" s="661"/>
      <c r="W36" s="661"/>
      <c r="X36" s="661"/>
      <c r="Y36" s="664"/>
      <c r="Z36" s="665">
        <v>100</v>
      </c>
      <c r="AA36" s="665"/>
      <c r="AB36" s="665"/>
      <c r="AC36" s="665"/>
      <c r="AD36" s="666">
        <v>84512049</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2000000</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-1068183</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4186388</v>
      </c>
      <c r="CS36" s="621"/>
      <c r="CT36" s="621"/>
      <c r="CU36" s="621"/>
      <c r="CV36" s="621"/>
      <c r="CW36" s="621"/>
      <c r="CX36" s="621"/>
      <c r="CY36" s="622"/>
      <c r="CZ36" s="623">
        <v>3.1</v>
      </c>
      <c r="DA36" s="641"/>
      <c r="DB36" s="641"/>
      <c r="DC36" s="642"/>
      <c r="DD36" s="626">
        <v>3356643</v>
      </c>
      <c r="DE36" s="621"/>
      <c r="DF36" s="621"/>
      <c r="DG36" s="621"/>
      <c r="DH36" s="621"/>
      <c r="DI36" s="621"/>
      <c r="DJ36" s="621"/>
      <c r="DK36" s="622"/>
      <c r="DL36" s="626">
        <v>2511413</v>
      </c>
      <c r="DM36" s="621"/>
      <c r="DN36" s="621"/>
      <c r="DO36" s="621"/>
      <c r="DP36" s="621"/>
      <c r="DQ36" s="621"/>
      <c r="DR36" s="621"/>
      <c r="DS36" s="621"/>
      <c r="DT36" s="621"/>
      <c r="DU36" s="621"/>
      <c r="DV36" s="622"/>
      <c r="DW36" s="643">
        <v>3</v>
      </c>
      <c r="DX36" s="644"/>
      <c r="DY36" s="644"/>
      <c r="DZ36" s="644"/>
      <c r="EA36" s="644"/>
      <c r="EB36" s="644"/>
      <c r="EC36" s="645"/>
    </row>
    <row r="37" spans="2:133" ht="11.25" customHeight="1">
      <c r="AQ37" s="646" t="s">
        <v>316</v>
      </c>
      <c r="AR37" s="647"/>
      <c r="AS37" s="647"/>
      <c r="AT37" s="647"/>
      <c r="AU37" s="647"/>
      <c r="AV37" s="647"/>
      <c r="AW37" s="647"/>
      <c r="AX37" s="647"/>
      <c r="AY37" s="648"/>
      <c r="AZ37" s="620">
        <v>778082</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69898</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28653</v>
      </c>
      <c r="CS37" s="639"/>
      <c r="CT37" s="639"/>
      <c r="CU37" s="639"/>
      <c r="CV37" s="639"/>
      <c r="CW37" s="639"/>
      <c r="CX37" s="639"/>
      <c r="CY37" s="640"/>
      <c r="CZ37" s="623">
        <v>0</v>
      </c>
      <c r="DA37" s="641"/>
      <c r="DB37" s="641"/>
      <c r="DC37" s="642"/>
      <c r="DD37" s="626">
        <v>28653</v>
      </c>
      <c r="DE37" s="639"/>
      <c r="DF37" s="639"/>
      <c r="DG37" s="639"/>
      <c r="DH37" s="639"/>
      <c r="DI37" s="639"/>
      <c r="DJ37" s="639"/>
      <c r="DK37" s="640"/>
      <c r="DL37" s="626">
        <v>28653</v>
      </c>
      <c r="DM37" s="639"/>
      <c r="DN37" s="639"/>
      <c r="DO37" s="639"/>
      <c r="DP37" s="639"/>
      <c r="DQ37" s="639"/>
      <c r="DR37" s="639"/>
      <c r="DS37" s="639"/>
      <c r="DT37" s="639"/>
      <c r="DU37" s="639"/>
      <c r="DV37" s="640"/>
      <c r="DW37" s="643">
        <v>0</v>
      </c>
      <c r="DX37" s="644"/>
      <c r="DY37" s="644"/>
      <c r="DZ37" s="644"/>
      <c r="EA37" s="644"/>
      <c r="EB37" s="644"/>
      <c r="EC37" s="645"/>
    </row>
    <row r="38" spans="2:133" ht="11.25" customHeight="1">
      <c r="AQ38" s="646" t="s">
        <v>319</v>
      </c>
      <c r="AR38" s="647"/>
      <c r="AS38" s="647"/>
      <c r="AT38" s="647"/>
      <c r="AU38" s="647"/>
      <c r="AV38" s="647"/>
      <c r="AW38" s="647"/>
      <c r="AX38" s="647"/>
      <c r="AY38" s="648"/>
      <c r="AZ38" s="620">
        <v>202766</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107255</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12956440</v>
      </c>
      <c r="CS38" s="621"/>
      <c r="CT38" s="621"/>
      <c r="CU38" s="621"/>
      <c r="CV38" s="621"/>
      <c r="CW38" s="621"/>
      <c r="CX38" s="621"/>
      <c r="CY38" s="622"/>
      <c r="CZ38" s="623">
        <v>9.6</v>
      </c>
      <c r="DA38" s="641"/>
      <c r="DB38" s="641"/>
      <c r="DC38" s="642"/>
      <c r="DD38" s="626">
        <v>11395699</v>
      </c>
      <c r="DE38" s="621"/>
      <c r="DF38" s="621"/>
      <c r="DG38" s="621"/>
      <c r="DH38" s="621"/>
      <c r="DI38" s="621"/>
      <c r="DJ38" s="621"/>
      <c r="DK38" s="622"/>
      <c r="DL38" s="626">
        <v>8887353</v>
      </c>
      <c r="DM38" s="621"/>
      <c r="DN38" s="621"/>
      <c r="DO38" s="621"/>
      <c r="DP38" s="621"/>
      <c r="DQ38" s="621"/>
      <c r="DR38" s="621"/>
      <c r="DS38" s="621"/>
      <c r="DT38" s="621"/>
      <c r="DU38" s="621"/>
      <c r="DV38" s="622"/>
      <c r="DW38" s="643">
        <v>10.5</v>
      </c>
      <c r="DX38" s="644"/>
      <c r="DY38" s="644"/>
      <c r="DZ38" s="644"/>
      <c r="EA38" s="644"/>
      <c r="EB38" s="644"/>
      <c r="EC38" s="645"/>
    </row>
    <row r="39" spans="2:133" ht="11.25" customHeight="1">
      <c r="AQ39" s="646" t="s">
        <v>322</v>
      </c>
      <c r="AR39" s="647"/>
      <c r="AS39" s="647"/>
      <c r="AT39" s="647"/>
      <c r="AU39" s="647"/>
      <c r="AV39" s="647"/>
      <c r="AW39" s="647"/>
      <c r="AX39" s="647"/>
      <c r="AY39" s="648"/>
      <c r="AZ39" s="620">
        <v>151377</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101</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1227404</v>
      </c>
      <c r="CS39" s="639"/>
      <c r="CT39" s="639"/>
      <c r="CU39" s="639"/>
      <c r="CV39" s="639"/>
      <c r="CW39" s="639"/>
      <c r="CX39" s="639"/>
      <c r="CY39" s="640"/>
      <c r="CZ39" s="623">
        <v>0.9</v>
      </c>
      <c r="DA39" s="641"/>
      <c r="DB39" s="641"/>
      <c r="DC39" s="642"/>
      <c r="DD39" s="626">
        <v>1141289</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3500000</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91</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972600</v>
      </c>
      <c r="CS40" s="621"/>
      <c r="CT40" s="621"/>
      <c r="CU40" s="621"/>
      <c r="CV40" s="621"/>
      <c r="CW40" s="621"/>
      <c r="CX40" s="621"/>
      <c r="CY40" s="622"/>
      <c r="CZ40" s="623">
        <v>0.7</v>
      </c>
      <c r="DA40" s="641"/>
      <c r="DB40" s="641"/>
      <c r="DC40" s="642"/>
      <c r="DD40" s="626" t="s">
        <v>326</v>
      </c>
      <c r="DE40" s="621"/>
      <c r="DF40" s="621"/>
      <c r="DG40" s="621"/>
      <c r="DH40" s="621"/>
      <c r="DI40" s="621"/>
      <c r="DJ40" s="621"/>
      <c r="DK40" s="622"/>
      <c r="DL40" s="626" t="s">
        <v>326</v>
      </c>
      <c r="DM40" s="621"/>
      <c r="DN40" s="621"/>
      <c r="DO40" s="621"/>
      <c r="DP40" s="621"/>
      <c r="DQ40" s="621"/>
      <c r="DR40" s="621"/>
      <c r="DS40" s="621"/>
      <c r="DT40" s="621"/>
      <c r="DU40" s="621"/>
      <c r="DV40" s="622"/>
      <c r="DW40" s="643" t="s">
        <v>326</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7102297</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263</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12434193</v>
      </c>
      <c r="CS42" s="621"/>
      <c r="CT42" s="621"/>
      <c r="CU42" s="621"/>
      <c r="CV42" s="621"/>
      <c r="CW42" s="621"/>
      <c r="CX42" s="621"/>
      <c r="CY42" s="622"/>
      <c r="CZ42" s="623">
        <v>9.1999999999999993</v>
      </c>
      <c r="DA42" s="624"/>
      <c r="DB42" s="624"/>
      <c r="DC42" s="625"/>
      <c r="DD42" s="626">
        <v>6161129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1027697</v>
      </c>
      <c r="CS43" s="639"/>
      <c r="CT43" s="639"/>
      <c r="CU43" s="639"/>
      <c r="CV43" s="639"/>
      <c r="CW43" s="639"/>
      <c r="CX43" s="639"/>
      <c r="CY43" s="640"/>
      <c r="CZ43" s="623">
        <v>0.8</v>
      </c>
      <c r="DA43" s="641"/>
      <c r="DB43" s="641"/>
      <c r="DC43" s="642"/>
      <c r="DD43" s="626">
        <v>1017366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289</v>
      </c>
      <c r="CE44" s="634"/>
      <c r="CF44" s="617" t="s">
        <v>339</v>
      </c>
      <c r="CG44" s="618"/>
      <c r="CH44" s="618"/>
      <c r="CI44" s="618"/>
      <c r="CJ44" s="618"/>
      <c r="CK44" s="618"/>
      <c r="CL44" s="618"/>
      <c r="CM44" s="618"/>
      <c r="CN44" s="618"/>
      <c r="CO44" s="618"/>
      <c r="CP44" s="618"/>
      <c r="CQ44" s="619"/>
      <c r="CR44" s="620">
        <v>12434193</v>
      </c>
      <c r="CS44" s="621"/>
      <c r="CT44" s="621"/>
      <c r="CU44" s="621"/>
      <c r="CV44" s="621"/>
      <c r="CW44" s="621"/>
      <c r="CX44" s="621"/>
      <c r="CY44" s="622"/>
      <c r="CZ44" s="623">
        <v>9.1999999999999993</v>
      </c>
      <c r="DA44" s="624"/>
      <c r="DB44" s="624"/>
      <c r="DC44" s="625"/>
      <c r="DD44" s="626">
        <v>6161129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1266311</v>
      </c>
      <c r="CS45" s="639"/>
      <c r="CT45" s="639"/>
      <c r="CU45" s="639"/>
      <c r="CV45" s="639"/>
      <c r="CW45" s="639"/>
      <c r="CX45" s="639"/>
      <c r="CY45" s="640"/>
      <c r="CZ45" s="623">
        <v>0.9</v>
      </c>
      <c r="DA45" s="641"/>
      <c r="DB45" s="641"/>
      <c r="DC45" s="642"/>
      <c r="DD45" s="626">
        <v>216699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11124537</v>
      </c>
      <c r="CS46" s="621"/>
      <c r="CT46" s="621"/>
      <c r="CU46" s="621"/>
      <c r="CV46" s="621"/>
      <c r="CW46" s="621"/>
      <c r="CX46" s="621"/>
      <c r="CY46" s="622"/>
      <c r="CZ46" s="623">
        <v>8.1999999999999993</v>
      </c>
      <c r="DA46" s="624"/>
      <c r="DB46" s="624"/>
      <c r="DC46" s="625"/>
      <c r="DD46" s="626">
        <v>5912411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135575356</v>
      </c>
      <c r="CS49" s="605"/>
      <c r="CT49" s="605"/>
      <c r="CU49" s="605"/>
      <c r="CV49" s="605"/>
      <c r="CW49" s="605"/>
      <c r="CX49" s="605"/>
      <c r="CY49" s="606"/>
      <c r="CZ49" s="607">
        <v>100</v>
      </c>
      <c r="DA49" s="608"/>
      <c r="DB49" s="608"/>
      <c r="DC49" s="609"/>
      <c r="DD49" s="610">
        <v>90100085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367</v>
      </c>
      <c r="C7" s="1080"/>
      <c r="D7" s="1080"/>
      <c r="E7" s="1080"/>
      <c r="F7" s="1080"/>
      <c r="G7" s="1080"/>
      <c r="H7" s="1080"/>
      <c r="I7" s="1080"/>
      <c r="J7" s="1080"/>
      <c r="K7" s="1080"/>
      <c r="L7" s="1080"/>
      <c r="M7" s="1080"/>
      <c r="N7" s="1080"/>
      <c r="O7" s="1080"/>
      <c r="P7" s="1081"/>
      <c r="Q7" s="1133">
        <v>140800</v>
      </c>
      <c r="R7" s="1134"/>
      <c r="S7" s="1134"/>
      <c r="T7" s="1134"/>
      <c r="U7" s="1134"/>
      <c r="V7" s="1134">
        <v>135806</v>
      </c>
      <c r="W7" s="1134"/>
      <c r="X7" s="1134"/>
      <c r="Y7" s="1134"/>
      <c r="Z7" s="1134"/>
      <c r="AA7" s="1134">
        <v>4994</v>
      </c>
      <c r="AB7" s="1134"/>
      <c r="AC7" s="1134"/>
      <c r="AD7" s="1134"/>
      <c r="AE7" s="1135"/>
      <c r="AF7" s="1136">
        <v>3807</v>
      </c>
      <c r="AG7" s="1137"/>
      <c r="AH7" s="1137"/>
      <c r="AI7" s="1137"/>
      <c r="AJ7" s="1138"/>
      <c r="AK7" s="1120">
        <v>247</v>
      </c>
      <c r="AL7" s="1121"/>
      <c r="AM7" s="1121"/>
      <c r="AN7" s="1121"/>
      <c r="AO7" s="1121"/>
      <c r="AP7" s="1121">
        <v>60022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546</v>
      </c>
      <c r="BT7" s="1125"/>
      <c r="BU7" s="1125"/>
      <c r="BV7" s="1125"/>
      <c r="BW7" s="1125"/>
      <c r="BX7" s="1125"/>
      <c r="BY7" s="1125"/>
      <c r="BZ7" s="1125"/>
      <c r="CA7" s="1125"/>
      <c r="CB7" s="1125"/>
      <c r="CC7" s="1125"/>
      <c r="CD7" s="1125"/>
      <c r="CE7" s="1125"/>
      <c r="CF7" s="1125"/>
      <c r="CG7" s="1126"/>
      <c r="CH7" s="1117">
        <v>8</v>
      </c>
      <c r="CI7" s="1118"/>
      <c r="CJ7" s="1118"/>
      <c r="CK7" s="1118"/>
      <c r="CL7" s="1119"/>
      <c r="CM7" s="1117">
        <v>156</v>
      </c>
      <c r="CN7" s="1118"/>
      <c r="CO7" s="1118"/>
      <c r="CP7" s="1118"/>
      <c r="CQ7" s="1119"/>
      <c r="CR7" s="1117">
        <v>30</v>
      </c>
      <c r="CS7" s="1118"/>
      <c r="CT7" s="1118"/>
      <c r="CU7" s="1118"/>
      <c r="CV7" s="1119"/>
      <c r="CW7" s="1117" t="s">
        <v>551</v>
      </c>
      <c r="CX7" s="1118"/>
      <c r="CY7" s="1118"/>
      <c r="CZ7" s="1118"/>
      <c r="DA7" s="1119"/>
      <c r="DB7" s="1117" t="s">
        <v>551</v>
      </c>
      <c r="DC7" s="1118"/>
      <c r="DD7" s="1118"/>
      <c r="DE7" s="1118"/>
      <c r="DF7" s="1119"/>
      <c r="DG7" s="1117" t="s">
        <v>551</v>
      </c>
      <c r="DH7" s="1118"/>
      <c r="DI7" s="1118"/>
      <c r="DJ7" s="1118"/>
      <c r="DK7" s="1119"/>
      <c r="DL7" s="1117" t="s">
        <v>551</v>
      </c>
      <c r="DM7" s="1118"/>
      <c r="DN7" s="1118"/>
      <c r="DO7" s="1118"/>
      <c r="DP7" s="1119"/>
      <c r="DQ7" s="1117" t="s">
        <v>551</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547</v>
      </c>
      <c r="BT8" s="1044"/>
      <c r="BU8" s="1044"/>
      <c r="BV8" s="1044"/>
      <c r="BW8" s="1044"/>
      <c r="BX8" s="1044"/>
      <c r="BY8" s="1044"/>
      <c r="BZ8" s="1044"/>
      <c r="CA8" s="1044"/>
      <c r="CB8" s="1044"/>
      <c r="CC8" s="1044"/>
      <c r="CD8" s="1044"/>
      <c r="CE8" s="1044"/>
      <c r="CF8" s="1044"/>
      <c r="CG8" s="1045"/>
      <c r="CH8" s="1018">
        <v>-38</v>
      </c>
      <c r="CI8" s="1019"/>
      <c r="CJ8" s="1019"/>
      <c r="CK8" s="1019"/>
      <c r="CL8" s="1020"/>
      <c r="CM8" s="1018">
        <v>1477</v>
      </c>
      <c r="CN8" s="1019"/>
      <c r="CO8" s="1019"/>
      <c r="CP8" s="1019"/>
      <c r="CQ8" s="1020"/>
      <c r="CR8" s="1018">
        <v>650</v>
      </c>
      <c r="CS8" s="1019"/>
      <c r="CT8" s="1019"/>
      <c r="CU8" s="1019"/>
      <c r="CV8" s="1020"/>
      <c r="CW8" s="1018">
        <v>19</v>
      </c>
      <c r="CX8" s="1019"/>
      <c r="CY8" s="1019"/>
      <c r="CZ8" s="1019"/>
      <c r="DA8" s="1020"/>
      <c r="DB8" s="1018" t="s">
        <v>551</v>
      </c>
      <c r="DC8" s="1019"/>
      <c r="DD8" s="1019"/>
      <c r="DE8" s="1019"/>
      <c r="DF8" s="1020"/>
      <c r="DG8" s="1018" t="s">
        <v>551</v>
      </c>
      <c r="DH8" s="1019"/>
      <c r="DI8" s="1019"/>
      <c r="DJ8" s="1019"/>
      <c r="DK8" s="1020"/>
      <c r="DL8" s="1018" t="s">
        <v>551</v>
      </c>
      <c r="DM8" s="1019"/>
      <c r="DN8" s="1019"/>
      <c r="DO8" s="1019"/>
      <c r="DP8" s="1020"/>
      <c r="DQ8" s="1018" t="s">
        <v>554</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548</v>
      </c>
      <c r="BT9" s="1044"/>
      <c r="BU9" s="1044"/>
      <c r="BV9" s="1044"/>
      <c r="BW9" s="1044"/>
      <c r="BX9" s="1044"/>
      <c r="BY9" s="1044"/>
      <c r="BZ9" s="1044"/>
      <c r="CA9" s="1044"/>
      <c r="CB9" s="1044"/>
      <c r="CC9" s="1044"/>
      <c r="CD9" s="1044"/>
      <c r="CE9" s="1044"/>
      <c r="CF9" s="1044"/>
      <c r="CG9" s="1045"/>
      <c r="CH9" s="1018">
        <v>-2</v>
      </c>
      <c r="CI9" s="1019"/>
      <c r="CJ9" s="1019"/>
      <c r="CK9" s="1019"/>
      <c r="CL9" s="1020"/>
      <c r="CM9" s="1018">
        <v>42</v>
      </c>
      <c r="CN9" s="1019"/>
      <c r="CO9" s="1019"/>
      <c r="CP9" s="1019"/>
      <c r="CQ9" s="1020"/>
      <c r="CR9" s="1018">
        <v>50</v>
      </c>
      <c r="CS9" s="1019"/>
      <c r="CT9" s="1019"/>
      <c r="CU9" s="1019"/>
      <c r="CV9" s="1020"/>
      <c r="CW9" s="1018">
        <v>7</v>
      </c>
      <c r="CX9" s="1019"/>
      <c r="CY9" s="1019"/>
      <c r="CZ9" s="1019"/>
      <c r="DA9" s="1020"/>
      <c r="DB9" s="1018" t="s">
        <v>553</v>
      </c>
      <c r="DC9" s="1019"/>
      <c r="DD9" s="1019"/>
      <c r="DE9" s="1019"/>
      <c r="DF9" s="1020"/>
      <c r="DG9" s="1018" t="s">
        <v>551</v>
      </c>
      <c r="DH9" s="1019"/>
      <c r="DI9" s="1019"/>
      <c r="DJ9" s="1019"/>
      <c r="DK9" s="1020"/>
      <c r="DL9" s="1018" t="s">
        <v>554</v>
      </c>
      <c r="DM9" s="1019"/>
      <c r="DN9" s="1019"/>
      <c r="DO9" s="1019"/>
      <c r="DP9" s="1020"/>
      <c r="DQ9" s="1018" t="s">
        <v>551</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549</v>
      </c>
      <c r="BT10" s="1044"/>
      <c r="BU10" s="1044"/>
      <c r="BV10" s="1044"/>
      <c r="BW10" s="1044"/>
      <c r="BX10" s="1044"/>
      <c r="BY10" s="1044"/>
      <c r="BZ10" s="1044"/>
      <c r="CA10" s="1044"/>
      <c r="CB10" s="1044"/>
      <c r="CC10" s="1044"/>
      <c r="CD10" s="1044"/>
      <c r="CE10" s="1044"/>
      <c r="CF10" s="1044"/>
      <c r="CG10" s="1045"/>
      <c r="CH10" s="1018">
        <v>50</v>
      </c>
      <c r="CI10" s="1019"/>
      <c r="CJ10" s="1019"/>
      <c r="CK10" s="1019"/>
      <c r="CL10" s="1020"/>
      <c r="CM10" s="1018">
        <v>-9</v>
      </c>
      <c r="CN10" s="1019"/>
      <c r="CO10" s="1019"/>
      <c r="CP10" s="1019"/>
      <c r="CQ10" s="1020"/>
      <c r="CR10" s="1018">
        <v>16</v>
      </c>
      <c r="CS10" s="1019"/>
      <c r="CT10" s="1019"/>
      <c r="CU10" s="1019"/>
      <c r="CV10" s="1020"/>
      <c r="CW10" s="1018" t="s">
        <v>551</v>
      </c>
      <c r="CX10" s="1019"/>
      <c r="CY10" s="1019"/>
      <c r="CZ10" s="1019"/>
      <c r="DA10" s="1020"/>
      <c r="DB10" s="1018" t="s">
        <v>551</v>
      </c>
      <c r="DC10" s="1019"/>
      <c r="DD10" s="1019"/>
      <c r="DE10" s="1019"/>
      <c r="DF10" s="1020"/>
      <c r="DG10" s="1018" t="s">
        <v>551</v>
      </c>
      <c r="DH10" s="1019"/>
      <c r="DI10" s="1019"/>
      <c r="DJ10" s="1019"/>
      <c r="DK10" s="1020"/>
      <c r="DL10" s="1018" t="s">
        <v>551</v>
      </c>
      <c r="DM10" s="1019"/>
      <c r="DN10" s="1019"/>
      <c r="DO10" s="1019"/>
      <c r="DP10" s="1020"/>
      <c r="DQ10" s="1018" t="s">
        <v>551</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550</v>
      </c>
      <c r="BT11" s="1044"/>
      <c r="BU11" s="1044"/>
      <c r="BV11" s="1044"/>
      <c r="BW11" s="1044"/>
      <c r="BX11" s="1044"/>
      <c r="BY11" s="1044"/>
      <c r="BZ11" s="1044"/>
      <c r="CA11" s="1044"/>
      <c r="CB11" s="1044"/>
      <c r="CC11" s="1044"/>
      <c r="CD11" s="1044"/>
      <c r="CE11" s="1044"/>
      <c r="CF11" s="1044"/>
      <c r="CG11" s="1045"/>
      <c r="CH11" s="1018">
        <v>0</v>
      </c>
      <c r="CI11" s="1019"/>
      <c r="CJ11" s="1019"/>
      <c r="CK11" s="1019"/>
      <c r="CL11" s="1020"/>
      <c r="CM11" s="1018">
        <v>50</v>
      </c>
      <c r="CN11" s="1019"/>
      <c r="CO11" s="1019"/>
      <c r="CP11" s="1019"/>
      <c r="CQ11" s="1020"/>
      <c r="CR11" s="1018">
        <v>10</v>
      </c>
      <c r="CS11" s="1019"/>
      <c r="CT11" s="1019"/>
      <c r="CU11" s="1019"/>
      <c r="CV11" s="1020"/>
      <c r="CW11" s="1018" t="s">
        <v>551</v>
      </c>
      <c r="CX11" s="1019"/>
      <c r="CY11" s="1019"/>
      <c r="CZ11" s="1019"/>
      <c r="DA11" s="1020"/>
      <c r="DB11" s="1018">
        <v>767</v>
      </c>
      <c r="DC11" s="1019"/>
      <c r="DD11" s="1019"/>
      <c r="DE11" s="1019"/>
      <c r="DF11" s="1020"/>
      <c r="DG11" s="1018" t="s">
        <v>551</v>
      </c>
      <c r="DH11" s="1019"/>
      <c r="DI11" s="1019"/>
      <c r="DJ11" s="1019"/>
      <c r="DK11" s="1020"/>
      <c r="DL11" s="1018">
        <v>154</v>
      </c>
      <c r="DM11" s="1019"/>
      <c r="DN11" s="1019"/>
      <c r="DO11" s="1019"/>
      <c r="DP11" s="1020"/>
      <c r="DQ11" s="1018" t="s">
        <v>551</v>
      </c>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v>140800</v>
      </c>
      <c r="R23" s="1098"/>
      <c r="S23" s="1098"/>
      <c r="T23" s="1098"/>
      <c r="U23" s="1098"/>
      <c r="V23" s="1098">
        <v>135806</v>
      </c>
      <c r="W23" s="1098"/>
      <c r="X23" s="1098"/>
      <c r="Y23" s="1098"/>
      <c r="Z23" s="1098"/>
      <c r="AA23" s="1098">
        <v>4994</v>
      </c>
      <c r="AB23" s="1098"/>
      <c r="AC23" s="1098"/>
      <c r="AD23" s="1098"/>
      <c r="AE23" s="1099"/>
      <c r="AF23" s="1100">
        <v>3807</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350</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381</v>
      </c>
      <c r="C28" s="1080"/>
      <c r="D28" s="1080"/>
      <c r="E28" s="1080"/>
      <c r="F28" s="1080"/>
      <c r="G28" s="1080"/>
      <c r="H28" s="1080"/>
      <c r="I28" s="1080"/>
      <c r="J28" s="1080"/>
      <c r="K28" s="1080"/>
      <c r="L28" s="1080"/>
      <c r="M28" s="1080"/>
      <c r="N28" s="1080"/>
      <c r="O28" s="1080"/>
      <c r="P28" s="1081"/>
      <c r="Q28" s="1082">
        <v>49961</v>
      </c>
      <c r="R28" s="1083"/>
      <c r="S28" s="1083"/>
      <c r="T28" s="1083"/>
      <c r="U28" s="1083"/>
      <c r="V28" s="1083">
        <v>49273</v>
      </c>
      <c r="W28" s="1083"/>
      <c r="X28" s="1083"/>
      <c r="Y28" s="1083"/>
      <c r="Z28" s="1083"/>
      <c r="AA28" s="1083">
        <v>689</v>
      </c>
      <c r="AB28" s="1083"/>
      <c r="AC28" s="1083"/>
      <c r="AD28" s="1083"/>
      <c r="AE28" s="1084"/>
      <c r="AF28" s="1085">
        <v>689</v>
      </c>
      <c r="AG28" s="1083"/>
      <c r="AH28" s="1083"/>
      <c r="AI28" s="1083"/>
      <c r="AJ28" s="1086"/>
      <c r="AK28" s="1087">
        <v>3500</v>
      </c>
      <c r="AL28" s="1075"/>
      <c r="AM28" s="1075"/>
      <c r="AN28" s="1075"/>
      <c r="AO28" s="1075"/>
      <c r="AP28" s="1075" t="s">
        <v>551</v>
      </c>
      <c r="AQ28" s="1075"/>
      <c r="AR28" s="1075"/>
      <c r="AS28" s="1075"/>
      <c r="AT28" s="1075"/>
      <c r="AU28" s="1075" t="s">
        <v>551</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382</v>
      </c>
      <c r="C29" s="1067"/>
      <c r="D29" s="1067"/>
      <c r="E29" s="1067"/>
      <c r="F29" s="1067"/>
      <c r="G29" s="1067"/>
      <c r="H29" s="1067"/>
      <c r="I29" s="1067"/>
      <c r="J29" s="1067"/>
      <c r="K29" s="1067"/>
      <c r="L29" s="1067"/>
      <c r="M29" s="1067"/>
      <c r="N29" s="1067"/>
      <c r="O29" s="1067"/>
      <c r="P29" s="1068"/>
      <c r="Q29" s="1072">
        <v>25638</v>
      </c>
      <c r="R29" s="1073"/>
      <c r="S29" s="1073"/>
      <c r="T29" s="1073"/>
      <c r="U29" s="1073"/>
      <c r="V29" s="1073">
        <v>25194</v>
      </c>
      <c r="W29" s="1073"/>
      <c r="X29" s="1073"/>
      <c r="Y29" s="1073"/>
      <c r="Z29" s="1073"/>
      <c r="AA29" s="1073">
        <v>444</v>
      </c>
      <c r="AB29" s="1073"/>
      <c r="AC29" s="1073"/>
      <c r="AD29" s="1073"/>
      <c r="AE29" s="1074"/>
      <c r="AF29" s="1048">
        <v>444</v>
      </c>
      <c r="AG29" s="1049"/>
      <c r="AH29" s="1049"/>
      <c r="AI29" s="1049"/>
      <c r="AJ29" s="1050"/>
      <c r="AK29" s="1009">
        <v>3680</v>
      </c>
      <c r="AL29" s="1000"/>
      <c r="AM29" s="1000"/>
      <c r="AN29" s="1000"/>
      <c r="AO29" s="1000"/>
      <c r="AP29" s="1000" t="s">
        <v>551</v>
      </c>
      <c r="AQ29" s="1000"/>
      <c r="AR29" s="1000"/>
      <c r="AS29" s="1000"/>
      <c r="AT29" s="1000"/>
      <c r="AU29" s="1000" t="s">
        <v>552</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383</v>
      </c>
      <c r="C30" s="1067"/>
      <c r="D30" s="1067"/>
      <c r="E30" s="1067"/>
      <c r="F30" s="1067"/>
      <c r="G30" s="1067"/>
      <c r="H30" s="1067"/>
      <c r="I30" s="1067"/>
      <c r="J30" s="1067"/>
      <c r="K30" s="1067"/>
      <c r="L30" s="1067"/>
      <c r="M30" s="1067"/>
      <c r="N30" s="1067"/>
      <c r="O30" s="1067"/>
      <c r="P30" s="1068"/>
      <c r="Q30" s="1072">
        <v>4355</v>
      </c>
      <c r="R30" s="1073"/>
      <c r="S30" s="1073"/>
      <c r="T30" s="1073"/>
      <c r="U30" s="1073"/>
      <c r="V30" s="1073">
        <v>4346</v>
      </c>
      <c r="W30" s="1073"/>
      <c r="X30" s="1073"/>
      <c r="Y30" s="1073"/>
      <c r="Z30" s="1073"/>
      <c r="AA30" s="1073">
        <v>9</v>
      </c>
      <c r="AB30" s="1073"/>
      <c r="AC30" s="1073"/>
      <c r="AD30" s="1073"/>
      <c r="AE30" s="1074"/>
      <c r="AF30" s="1048">
        <v>9</v>
      </c>
      <c r="AG30" s="1049"/>
      <c r="AH30" s="1049"/>
      <c r="AI30" s="1049"/>
      <c r="AJ30" s="1050"/>
      <c r="AK30" s="1009">
        <v>652</v>
      </c>
      <c r="AL30" s="1000"/>
      <c r="AM30" s="1000"/>
      <c r="AN30" s="1000"/>
      <c r="AO30" s="1000"/>
      <c r="AP30" s="1000" t="s">
        <v>551</v>
      </c>
      <c r="AQ30" s="1000"/>
      <c r="AR30" s="1000"/>
      <c r="AS30" s="1000"/>
      <c r="AT30" s="1000"/>
      <c r="AU30" s="1000" t="s">
        <v>551</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384</v>
      </c>
      <c r="C31" s="1067"/>
      <c r="D31" s="1067"/>
      <c r="E31" s="1067"/>
      <c r="F31" s="1067"/>
      <c r="G31" s="1067"/>
      <c r="H31" s="1067"/>
      <c r="I31" s="1067"/>
      <c r="J31" s="1067"/>
      <c r="K31" s="1067"/>
      <c r="L31" s="1067"/>
      <c r="M31" s="1067"/>
      <c r="N31" s="1067"/>
      <c r="O31" s="1067"/>
      <c r="P31" s="1068"/>
      <c r="Q31" s="1072">
        <v>1369</v>
      </c>
      <c r="R31" s="1073"/>
      <c r="S31" s="1073"/>
      <c r="T31" s="1073"/>
      <c r="U31" s="1073"/>
      <c r="V31" s="1073">
        <v>1565</v>
      </c>
      <c r="W31" s="1073"/>
      <c r="X31" s="1073"/>
      <c r="Y31" s="1073"/>
      <c r="Z31" s="1073"/>
      <c r="AA31" s="1073">
        <v>-196</v>
      </c>
      <c r="AB31" s="1073"/>
      <c r="AC31" s="1073"/>
      <c r="AD31" s="1073"/>
      <c r="AE31" s="1074"/>
      <c r="AF31" s="1048">
        <v>2223</v>
      </c>
      <c r="AG31" s="1049"/>
      <c r="AH31" s="1049"/>
      <c r="AI31" s="1049"/>
      <c r="AJ31" s="1050"/>
      <c r="AK31" s="1009">
        <v>778</v>
      </c>
      <c r="AL31" s="1000"/>
      <c r="AM31" s="1000"/>
      <c r="AN31" s="1000"/>
      <c r="AO31" s="1000"/>
      <c r="AP31" s="1000">
        <v>1804</v>
      </c>
      <c r="AQ31" s="1000"/>
      <c r="AR31" s="1000"/>
      <c r="AS31" s="1000"/>
      <c r="AT31" s="1000"/>
      <c r="AU31" s="1000">
        <v>1203</v>
      </c>
      <c r="AV31" s="1000"/>
      <c r="AW31" s="1000"/>
      <c r="AX31" s="1000"/>
      <c r="AY31" s="1000"/>
      <c r="AZ31" s="1071" t="s">
        <v>564</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386</v>
      </c>
      <c r="C32" s="1067"/>
      <c r="D32" s="1067"/>
      <c r="E32" s="1067"/>
      <c r="F32" s="1067"/>
      <c r="G32" s="1067"/>
      <c r="H32" s="1067"/>
      <c r="I32" s="1067"/>
      <c r="J32" s="1067"/>
      <c r="K32" s="1067"/>
      <c r="L32" s="1067"/>
      <c r="M32" s="1067"/>
      <c r="N32" s="1067"/>
      <c r="O32" s="1067"/>
      <c r="P32" s="1068"/>
      <c r="Q32" s="1072">
        <v>281</v>
      </c>
      <c r="R32" s="1073"/>
      <c r="S32" s="1073"/>
      <c r="T32" s="1073"/>
      <c r="U32" s="1073"/>
      <c r="V32" s="1073">
        <v>242</v>
      </c>
      <c r="W32" s="1073"/>
      <c r="X32" s="1073"/>
      <c r="Y32" s="1073"/>
      <c r="Z32" s="1073"/>
      <c r="AA32" s="1073">
        <v>39</v>
      </c>
      <c r="AB32" s="1073"/>
      <c r="AC32" s="1073"/>
      <c r="AD32" s="1073"/>
      <c r="AE32" s="1074"/>
      <c r="AF32" s="1048">
        <v>14</v>
      </c>
      <c r="AG32" s="1049"/>
      <c r="AH32" s="1049"/>
      <c r="AI32" s="1049"/>
      <c r="AJ32" s="1050"/>
      <c r="AK32" s="1009">
        <v>151</v>
      </c>
      <c r="AL32" s="1000"/>
      <c r="AM32" s="1000"/>
      <c r="AN32" s="1000"/>
      <c r="AO32" s="1000"/>
      <c r="AP32" s="1000" t="s">
        <v>552</v>
      </c>
      <c r="AQ32" s="1000"/>
      <c r="AR32" s="1000"/>
      <c r="AS32" s="1000"/>
      <c r="AT32" s="1000"/>
      <c r="AU32" s="1000" t="s">
        <v>551</v>
      </c>
      <c r="AV32" s="1000"/>
      <c r="AW32" s="1000"/>
      <c r="AX32" s="1000"/>
      <c r="AY32" s="1000"/>
      <c r="AZ32" s="1071" t="s">
        <v>564</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388</v>
      </c>
      <c r="C33" s="1067"/>
      <c r="D33" s="1067"/>
      <c r="E33" s="1067"/>
      <c r="F33" s="1067"/>
      <c r="G33" s="1067"/>
      <c r="H33" s="1067"/>
      <c r="I33" s="1067"/>
      <c r="J33" s="1067"/>
      <c r="K33" s="1067"/>
      <c r="L33" s="1067"/>
      <c r="M33" s="1067"/>
      <c r="N33" s="1067"/>
      <c r="O33" s="1067"/>
      <c r="P33" s="1068"/>
      <c r="Q33" s="1072">
        <v>13961</v>
      </c>
      <c r="R33" s="1073"/>
      <c r="S33" s="1073"/>
      <c r="T33" s="1073"/>
      <c r="U33" s="1073"/>
      <c r="V33" s="1073">
        <v>13728</v>
      </c>
      <c r="W33" s="1073"/>
      <c r="X33" s="1073"/>
      <c r="Y33" s="1073"/>
      <c r="Z33" s="1073"/>
      <c r="AA33" s="1073">
        <v>234</v>
      </c>
      <c r="AB33" s="1073"/>
      <c r="AC33" s="1073"/>
      <c r="AD33" s="1073"/>
      <c r="AE33" s="1074"/>
      <c r="AF33" s="1048">
        <v>232</v>
      </c>
      <c r="AG33" s="1049"/>
      <c r="AH33" s="1049"/>
      <c r="AI33" s="1049"/>
      <c r="AJ33" s="1050"/>
      <c r="AK33" s="1009">
        <v>2000</v>
      </c>
      <c r="AL33" s="1000"/>
      <c r="AM33" s="1000"/>
      <c r="AN33" s="1000"/>
      <c r="AO33" s="1000"/>
      <c r="AP33" s="1000">
        <v>34635</v>
      </c>
      <c r="AQ33" s="1000"/>
      <c r="AR33" s="1000"/>
      <c r="AS33" s="1000"/>
      <c r="AT33" s="1000"/>
      <c r="AU33" s="1000">
        <v>14304</v>
      </c>
      <c r="AV33" s="1000"/>
      <c r="AW33" s="1000"/>
      <c r="AX33" s="1000"/>
      <c r="AY33" s="1000"/>
      <c r="AZ33" s="1071" t="s">
        <v>564</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3610</v>
      </c>
      <c r="AG63" s="988"/>
      <c r="AH63" s="988"/>
      <c r="AI63" s="988"/>
      <c r="AJ63" s="1059"/>
      <c r="AK63" s="1060"/>
      <c r="AL63" s="992"/>
      <c r="AM63" s="992"/>
      <c r="AN63" s="992"/>
      <c r="AO63" s="992"/>
      <c r="AP63" s="988">
        <v>36439</v>
      </c>
      <c r="AQ63" s="988"/>
      <c r="AR63" s="988"/>
      <c r="AS63" s="988"/>
      <c r="AT63" s="988"/>
      <c r="AU63" s="988">
        <v>15507</v>
      </c>
      <c r="AV63" s="988"/>
      <c r="AW63" s="988"/>
      <c r="AX63" s="988"/>
      <c r="AY63" s="988"/>
      <c r="AZ63" s="1054"/>
      <c r="BA63" s="1054"/>
      <c r="BB63" s="1054"/>
      <c r="BC63" s="1054"/>
      <c r="BD63" s="1054"/>
      <c r="BE63" s="989"/>
      <c r="BF63" s="989"/>
      <c r="BG63" s="989"/>
      <c r="BH63" s="989"/>
      <c r="BI63" s="990"/>
      <c r="BJ63" s="1055" t="s">
        <v>391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393</v>
      </c>
      <c r="B66" s="1025"/>
      <c r="C66" s="1025"/>
      <c r="D66" s="1025"/>
      <c r="E66" s="1025"/>
      <c r="F66" s="1025"/>
      <c r="G66" s="1025"/>
      <c r="H66" s="1025"/>
      <c r="I66" s="1025"/>
      <c r="J66" s="1025"/>
      <c r="K66" s="1025"/>
      <c r="L66" s="1025"/>
      <c r="M66" s="1025"/>
      <c r="N66" s="1025"/>
      <c r="O66" s="1025"/>
      <c r="P66" s="1026"/>
      <c r="Q66" s="1030" t="s">
        <v>394</v>
      </c>
      <c r="R66" s="1031"/>
      <c r="S66" s="1031"/>
      <c r="T66" s="1031"/>
      <c r="U66" s="1032"/>
      <c r="V66" s="1030" t="s">
        <v>395</v>
      </c>
      <c r="W66" s="1031"/>
      <c r="X66" s="1031"/>
      <c r="Y66" s="1031"/>
      <c r="Z66" s="1032"/>
      <c r="AA66" s="1030" t="s">
        <v>396</v>
      </c>
      <c r="AB66" s="1031"/>
      <c r="AC66" s="1031"/>
      <c r="AD66" s="1031"/>
      <c r="AE66" s="1032"/>
      <c r="AF66" s="1036" t="s">
        <v>397</v>
      </c>
      <c r="AG66" s="1037"/>
      <c r="AH66" s="1037"/>
      <c r="AI66" s="1037"/>
      <c r="AJ66" s="1038"/>
      <c r="AK66" s="1030" t="s">
        <v>398</v>
      </c>
      <c r="AL66" s="1025"/>
      <c r="AM66" s="1025"/>
      <c r="AN66" s="1025"/>
      <c r="AO66" s="1026"/>
      <c r="AP66" s="1030" t="s">
        <v>399</v>
      </c>
      <c r="AQ66" s="1031"/>
      <c r="AR66" s="1031"/>
      <c r="AS66" s="1031"/>
      <c r="AT66" s="1032"/>
      <c r="AU66" s="1030" t="s">
        <v>400</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555</v>
      </c>
      <c r="C68" s="1015"/>
      <c r="D68" s="1015"/>
      <c r="E68" s="1015"/>
      <c r="F68" s="1015"/>
      <c r="G68" s="1015"/>
      <c r="H68" s="1015"/>
      <c r="I68" s="1015"/>
      <c r="J68" s="1015"/>
      <c r="K68" s="1015"/>
      <c r="L68" s="1015"/>
      <c r="M68" s="1015"/>
      <c r="N68" s="1015"/>
      <c r="O68" s="1015"/>
      <c r="P68" s="1016"/>
      <c r="Q68" s="1017">
        <v>22493</v>
      </c>
      <c r="R68" s="1011"/>
      <c r="S68" s="1011"/>
      <c r="T68" s="1011"/>
      <c r="U68" s="1011"/>
      <c r="V68" s="1011">
        <v>22018</v>
      </c>
      <c r="W68" s="1011"/>
      <c r="X68" s="1011"/>
      <c r="Y68" s="1011"/>
      <c r="Z68" s="1011"/>
      <c r="AA68" s="1011">
        <v>475</v>
      </c>
      <c r="AB68" s="1011"/>
      <c r="AC68" s="1011"/>
      <c r="AD68" s="1011"/>
      <c r="AE68" s="1011"/>
      <c r="AF68" s="1011">
        <v>475</v>
      </c>
      <c r="AG68" s="1011"/>
      <c r="AH68" s="1011"/>
      <c r="AI68" s="1011"/>
      <c r="AJ68" s="1011"/>
      <c r="AK68" s="1011">
        <v>1327</v>
      </c>
      <c r="AL68" s="1011"/>
      <c r="AM68" s="1011"/>
      <c r="AN68" s="1011"/>
      <c r="AO68" s="1011"/>
      <c r="AP68" s="1011" t="s">
        <v>551</v>
      </c>
      <c r="AQ68" s="1011"/>
      <c r="AR68" s="1011"/>
      <c r="AS68" s="1011"/>
      <c r="AT68" s="1011"/>
      <c r="AU68" s="1011" t="s">
        <v>551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556</v>
      </c>
      <c r="C69" s="1004"/>
      <c r="D69" s="1004"/>
      <c r="E69" s="1004"/>
      <c r="F69" s="1004"/>
      <c r="G69" s="1004"/>
      <c r="H69" s="1004"/>
      <c r="I69" s="1004"/>
      <c r="J69" s="1004"/>
      <c r="K69" s="1004"/>
      <c r="L69" s="1004"/>
      <c r="M69" s="1004"/>
      <c r="N69" s="1004"/>
      <c r="O69" s="1004"/>
      <c r="P69" s="1005"/>
      <c r="Q69" s="1006">
        <v>186</v>
      </c>
      <c r="R69" s="1000"/>
      <c r="S69" s="1000"/>
      <c r="T69" s="1000"/>
      <c r="U69" s="1000"/>
      <c r="V69" s="1000">
        <v>154</v>
      </c>
      <c r="W69" s="1000"/>
      <c r="X69" s="1000"/>
      <c r="Y69" s="1000"/>
      <c r="Z69" s="1000"/>
      <c r="AA69" s="1000">
        <v>32</v>
      </c>
      <c r="AB69" s="1000"/>
      <c r="AC69" s="1000"/>
      <c r="AD69" s="1000"/>
      <c r="AE69" s="1000"/>
      <c r="AF69" s="1000">
        <v>32</v>
      </c>
      <c r="AG69" s="1000"/>
      <c r="AH69" s="1000"/>
      <c r="AI69" s="1000"/>
      <c r="AJ69" s="1000"/>
      <c r="AK69" s="1000" t="s">
        <v>551</v>
      </c>
      <c r="AL69" s="1000"/>
      <c r="AM69" s="1000"/>
      <c r="AN69" s="1000"/>
      <c r="AO69" s="1000"/>
      <c r="AP69" s="1000" t="s">
        <v>551</v>
      </c>
      <c r="AQ69" s="1000"/>
      <c r="AR69" s="1000"/>
      <c r="AS69" s="1000"/>
      <c r="AT69" s="1000"/>
      <c r="AU69" s="1000" t="s">
        <v>563</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557</v>
      </c>
      <c r="C70" s="1004"/>
      <c r="D70" s="1004"/>
      <c r="E70" s="1004"/>
      <c r="F70" s="1004"/>
      <c r="G70" s="1004"/>
      <c r="H70" s="1004"/>
      <c r="I70" s="1004"/>
      <c r="J70" s="1004"/>
      <c r="K70" s="1004"/>
      <c r="L70" s="1004"/>
      <c r="M70" s="1004"/>
      <c r="N70" s="1004"/>
      <c r="O70" s="1004"/>
      <c r="P70" s="1005"/>
      <c r="Q70" s="1006">
        <v>112</v>
      </c>
      <c r="R70" s="1000"/>
      <c r="S70" s="1000"/>
      <c r="T70" s="1000"/>
      <c r="U70" s="1000"/>
      <c r="V70" s="1000">
        <v>97</v>
      </c>
      <c r="W70" s="1000"/>
      <c r="X70" s="1000"/>
      <c r="Y70" s="1000"/>
      <c r="Z70" s="1000"/>
      <c r="AA70" s="1000">
        <v>15</v>
      </c>
      <c r="AB70" s="1000"/>
      <c r="AC70" s="1000"/>
      <c r="AD70" s="1000"/>
      <c r="AE70" s="1000"/>
      <c r="AF70" s="1000">
        <v>15</v>
      </c>
      <c r="AG70" s="1000"/>
      <c r="AH70" s="1000"/>
      <c r="AI70" s="1000"/>
      <c r="AJ70" s="1000"/>
      <c r="AK70" s="1000">
        <v>2</v>
      </c>
      <c r="AL70" s="1000"/>
      <c r="AM70" s="1000"/>
      <c r="AN70" s="1000"/>
      <c r="AO70" s="1000"/>
      <c r="AP70" s="1000" t="s">
        <v>561</v>
      </c>
      <c r="AQ70" s="1000"/>
      <c r="AR70" s="1000"/>
      <c r="AS70" s="1000"/>
      <c r="AT70" s="1000"/>
      <c r="AU70" s="1000" t="s">
        <v>563</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558</v>
      </c>
      <c r="C71" s="1004"/>
      <c r="D71" s="1004"/>
      <c r="E71" s="1004"/>
      <c r="F71" s="1004"/>
      <c r="G71" s="1004"/>
      <c r="H71" s="1004"/>
      <c r="I71" s="1004"/>
      <c r="J71" s="1004"/>
      <c r="K71" s="1004"/>
      <c r="L71" s="1004"/>
      <c r="M71" s="1004"/>
      <c r="N71" s="1004"/>
      <c r="O71" s="1004"/>
      <c r="P71" s="1005"/>
      <c r="Q71" s="1006">
        <v>111</v>
      </c>
      <c r="R71" s="1000"/>
      <c r="S71" s="1000"/>
      <c r="T71" s="1000"/>
      <c r="U71" s="1000"/>
      <c r="V71" s="1000">
        <v>81</v>
      </c>
      <c r="W71" s="1000"/>
      <c r="X71" s="1000"/>
      <c r="Y71" s="1000"/>
      <c r="Z71" s="1000"/>
      <c r="AA71" s="1000">
        <v>30</v>
      </c>
      <c r="AB71" s="1000"/>
      <c r="AC71" s="1000"/>
      <c r="AD71" s="1000"/>
      <c r="AE71" s="1000"/>
      <c r="AF71" s="1000">
        <v>30</v>
      </c>
      <c r="AG71" s="1000"/>
      <c r="AH71" s="1000"/>
      <c r="AI71" s="1000"/>
      <c r="AJ71" s="1000"/>
      <c r="AK71" s="1000" t="s">
        <v>551</v>
      </c>
      <c r="AL71" s="1000"/>
      <c r="AM71" s="1000"/>
      <c r="AN71" s="1000"/>
      <c r="AO71" s="1000"/>
      <c r="AP71" s="1000" t="s">
        <v>551</v>
      </c>
      <c r="AQ71" s="1000"/>
      <c r="AR71" s="1000"/>
      <c r="AS71" s="1000"/>
      <c r="AT71" s="1000"/>
      <c r="AU71" s="1000" t="s">
        <v>551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559</v>
      </c>
      <c r="C72" s="1004"/>
      <c r="D72" s="1004"/>
      <c r="E72" s="1004"/>
      <c r="F72" s="1004"/>
      <c r="G72" s="1004"/>
      <c r="H72" s="1004"/>
      <c r="I72" s="1004"/>
      <c r="J72" s="1004"/>
      <c r="K72" s="1004"/>
      <c r="L72" s="1004"/>
      <c r="M72" s="1004"/>
      <c r="N72" s="1004"/>
      <c r="O72" s="1004"/>
      <c r="P72" s="1005"/>
      <c r="Q72" s="1006">
        <v>2076</v>
      </c>
      <c r="R72" s="1000"/>
      <c r="S72" s="1000"/>
      <c r="T72" s="1000"/>
      <c r="U72" s="1000"/>
      <c r="V72" s="1000">
        <v>1822</v>
      </c>
      <c r="W72" s="1000"/>
      <c r="X72" s="1000"/>
      <c r="Y72" s="1000"/>
      <c r="Z72" s="1000"/>
      <c r="AA72" s="1000">
        <v>254</v>
      </c>
      <c r="AB72" s="1000"/>
      <c r="AC72" s="1000"/>
      <c r="AD72" s="1000"/>
      <c r="AE72" s="1000"/>
      <c r="AF72" s="1000">
        <v>254</v>
      </c>
      <c r="AG72" s="1000"/>
      <c r="AH72" s="1000"/>
      <c r="AI72" s="1000"/>
      <c r="AJ72" s="1000"/>
      <c r="AK72" s="1000">
        <v>73</v>
      </c>
      <c r="AL72" s="1000"/>
      <c r="AM72" s="1000"/>
      <c r="AN72" s="1000"/>
      <c r="AO72" s="1000"/>
      <c r="AP72" s="1000" t="s">
        <v>552</v>
      </c>
      <c r="AQ72" s="1000"/>
      <c r="AR72" s="1000"/>
      <c r="AS72" s="1000"/>
      <c r="AT72" s="1000"/>
      <c r="AU72" s="1000" t="s">
        <v>563</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560</v>
      </c>
      <c r="C73" s="1004"/>
      <c r="D73" s="1004"/>
      <c r="E73" s="1004"/>
      <c r="F73" s="1004"/>
      <c r="G73" s="1004"/>
      <c r="H73" s="1004"/>
      <c r="I73" s="1004"/>
      <c r="J73" s="1004"/>
      <c r="K73" s="1004"/>
      <c r="L73" s="1004"/>
      <c r="M73" s="1004"/>
      <c r="N73" s="1004"/>
      <c r="O73" s="1004"/>
      <c r="P73" s="1005"/>
      <c r="Q73" s="1006">
        <v>565538</v>
      </c>
      <c r="R73" s="1000"/>
      <c r="S73" s="1000"/>
      <c r="T73" s="1000"/>
      <c r="U73" s="1000"/>
      <c r="V73" s="1000">
        <v>552543</v>
      </c>
      <c r="W73" s="1000"/>
      <c r="X73" s="1000"/>
      <c r="Y73" s="1000"/>
      <c r="Z73" s="1000"/>
      <c r="AA73" s="1000">
        <v>12995</v>
      </c>
      <c r="AB73" s="1000"/>
      <c r="AC73" s="1000"/>
      <c r="AD73" s="1000"/>
      <c r="AE73" s="1000"/>
      <c r="AF73" s="1000">
        <v>12995</v>
      </c>
      <c r="AG73" s="1000"/>
      <c r="AH73" s="1000"/>
      <c r="AI73" s="1000"/>
      <c r="AJ73" s="1000"/>
      <c r="AK73" s="1000">
        <v>3497</v>
      </c>
      <c r="AL73" s="1000"/>
      <c r="AM73" s="1000"/>
      <c r="AN73" s="1000"/>
      <c r="AO73" s="1000"/>
      <c r="AP73" s="1000" t="s">
        <v>562</v>
      </c>
      <c r="AQ73" s="1000"/>
      <c r="AR73" s="1000"/>
      <c r="AS73" s="1000"/>
      <c r="AT73" s="1000"/>
      <c r="AU73" s="1000" t="s">
        <v>551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401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13801</v>
      </c>
      <c r="AG88" s="988"/>
      <c r="AH88" s="988"/>
      <c r="AI88" s="988"/>
      <c r="AJ88" s="988"/>
      <c r="AK88" s="992"/>
      <c r="AL88" s="992"/>
      <c r="AM88" s="992"/>
      <c r="AN88" s="992"/>
      <c r="AO88" s="992"/>
      <c r="AP88" s="988" t="s">
        <v>551</v>
      </c>
      <c r="AQ88" s="988"/>
      <c r="AR88" s="988"/>
      <c r="AS88" s="988"/>
      <c r="AT88" s="988"/>
      <c r="AU88" s="988" t="s">
        <v>551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402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756</v>
      </c>
      <c r="CS102" s="980"/>
      <c r="CT102" s="980"/>
      <c r="CU102" s="980"/>
      <c r="CV102" s="981"/>
      <c r="CW102" s="979">
        <v>26</v>
      </c>
      <c r="CX102" s="980"/>
      <c r="CY102" s="980"/>
      <c r="CZ102" s="980"/>
      <c r="DA102" s="981"/>
      <c r="DB102" s="979">
        <v>767</v>
      </c>
      <c r="DC102" s="980"/>
      <c r="DD102" s="980"/>
      <c r="DE102" s="980"/>
      <c r="DF102" s="981"/>
      <c r="DG102" s="979" t="s">
        <v>551</v>
      </c>
      <c r="DH102" s="980"/>
      <c r="DI102" s="980"/>
      <c r="DJ102" s="980"/>
      <c r="DK102" s="981"/>
      <c r="DL102" s="979">
        <v>154</v>
      </c>
      <c r="DM102" s="980"/>
      <c r="DN102" s="980"/>
      <c r="DO102" s="980"/>
      <c r="DP102" s="981"/>
      <c r="DQ102" s="979" t="s">
        <v>551</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410</v>
      </c>
      <c r="AB109" s="923"/>
      <c r="AC109" s="923"/>
      <c r="AD109" s="923"/>
      <c r="AE109" s="924"/>
      <c r="AF109" s="925" t="s">
        <v>288</v>
      </c>
      <c r="AG109" s="923"/>
      <c r="AH109" s="923"/>
      <c r="AI109" s="923"/>
      <c r="AJ109" s="924"/>
      <c r="AK109" s="925" t="s">
        <v>287</v>
      </c>
      <c r="AL109" s="923"/>
      <c r="AM109" s="923"/>
      <c r="AN109" s="923"/>
      <c r="AO109" s="924"/>
      <c r="AP109" s="925" t="s">
        <v>411</v>
      </c>
      <c r="AQ109" s="923"/>
      <c r="AR109" s="923"/>
      <c r="AS109" s="923"/>
      <c r="AT109" s="954"/>
      <c r="AU109" s="922" t="s">
        <v>409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410</v>
      </c>
      <c r="BR109" s="923"/>
      <c r="BS109" s="923"/>
      <c r="BT109" s="923"/>
      <c r="BU109" s="924"/>
      <c r="BV109" s="925" t="s">
        <v>288</v>
      </c>
      <c r="BW109" s="923"/>
      <c r="BX109" s="923"/>
      <c r="BY109" s="923"/>
      <c r="BZ109" s="924"/>
      <c r="CA109" s="925" t="s">
        <v>287</v>
      </c>
      <c r="CB109" s="923"/>
      <c r="CC109" s="923"/>
      <c r="CD109" s="923"/>
      <c r="CE109" s="924"/>
      <c r="CF109" s="961" t="s">
        <v>411</v>
      </c>
      <c r="CG109" s="961"/>
      <c r="CH109" s="961"/>
      <c r="CI109" s="961"/>
      <c r="CJ109" s="961"/>
      <c r="CK109" s="925" t="s">
        <v>412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410</v>
      </c>
      <c r="DH109" s="923"/>
      <c r="DI109" s="923"/>
      <c r="DJ109" s="923"/>
      <c r="DK109" s="924"/>
      <c r="DL109" s="925" t="s">
        <v>288</v>
      </c>
      <c r="DM109" s="923"/>
      <c r="DN109" s="923"/>
      <c r="DO109" s="923"/>
      <c r="DP109" s="924"/>
      <c r="DQ109" s="925" t="s">
        <v>287</v>
      </c>
      <c r="DR109" s="923"/>
      <c r="DS109" s="923"/>
      <c r="DT109" s="923"/>
      <c r="DU109" s="924"/>
      <c r="DV109" s="925" t="s">
        <v>411</v>
      </c>
      <c r="DW109" s="923"/>
      <c r="DX109" s="923"/>
      <c r="DY109" s="923"/>
      <c r="DZ109" s="954"/>
    </row>
    <row r="110" spans="1:131" s="199" customFormat="1" ht="26.25" customHeight="1">
      <c r="A110" s="825" t="s">
        <v>413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8383778</v>
      </c>
      <c r="AB110" s="916"/>
      <c r="AC110" s="916"/>
      <c r="AD110" s="916"/>
      <c r="AE110" s="917"/>
      <c r="AF110" s="918">
        <v>7089584</v>
      </c>
      <c r="AG110" s="916"/>
      <c r="AH110" s="916"/>
      <c r="AI110" s="916"/>
      <c r="AJ110" s="917"/>
      <c r="AK110" s="918">
        <v>7575148</v>
      </c>
      <c r="AL110" s="916"/>
      <c r="AM110" s="916"/>
      <c r="AN110" s="916"/>
      <c r="AO110" s="917"/>
      <c r="AP110" s="919">
        <v>9.9</v>
      </c>
      <c r="AQ110" s="920"/>
      <c r="AR110" s="920"/>
      <c r="AS110" s="920"/>
      <c r="AT110" s="921"/>
      <c r="AU110" s="955" t="s">
        <v>61</v>
      </c>
      <c r="AV110" s="956"/>
      <c r="AW110" s="956"/>
      <c r="AX110" s="956"/>
      <c r="AY110" s="956"/>
      <c r="AZ110" s="881" t="s">
        <v>414</v>
      </c>
      <c r="BA110" s="826"/>
      <c r="BB110" s="826"/>
      <c r="BC110" s="826"/>
      <c r="BD110" s="826"/>
      <c r="BE110" s="826"/>
      <c r="BF110" s="826"/>
      <c r="BG110" s="826"/>
      <c r="BH110" s="826"/>
      <c r="BI110" s="826"/>
      <c r="BJ110" s="826"/>
      <c r="BK110" s="826"/>
      <c r="BL110" s="826"/>
      <c r="BM110" s="826"/>
      <c r="BN110" s="826"/>
      <c r="BO110" s="826"/>
      <c r="BP110" s="827"/>
      <c r="BQ110" s="882">
        <v>61960824</v>
      </c>
      <c r="BR110" s="863"/>
      <c r="BS110" s="863"/>
      <c r="BT110" s="863"/>
      <c r="BU110" s="863"/>
      <c r="BV110" s="863">
        <v>60293810</v>
      </c>
      <c r="BW110" s="863"/>
      <c r="BX110" s="863"/>
      <c r="BY110" s="863"/>
      <c r="BZ110" s="863"/>
      <c r="CA110" s="863">
        <v>60022278</v>
      </c>
      <c r="CB110" s="863"/>
      <c r="CC110" s="863"/>
      <c r="CD110" s="863"/>
      <c r="CE110" s="863"/>
      <c r="CF110" s="887">
        <v>78.3</v>
      </c>
      <c r="CG110" s="888"/>
      <c r="CH110" s="888"/>
      <c r="CI110" s="888"/>
      <c r="CJ110" s="888"/>
      <c r="CK110" s="951" t="s">
        <v>415</v>
      </c>
      <c r="CL110" s="837"/>
      <c r="CM110" s="912" t="s">
        <v>416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v>2382002</v>
      </c>
      <c r="DH110" s="863"/>
      <c r="DI110" s="863"/>
      <c r="DJ110" s="863"/>
      <c r="DK110" s="863"/>
      <c r="DL110" s="863">
        <v>1999105</v>
      </c>
      <c r="DM110" s="863"/>
      <c r="DN110" s="863"/>
      <c r="DO110" s="863"/>
      <c r="DP110" s="863"/>
      <c r="DQ110" s="863">
        <v>1626951</v>
      </c>
      <c r="DR110" s="863"/>
      <c r="DS110" s="863"/>
      <c r="DT110" s="863"/>
      <c r="DU110" s="863"/>
      <c r="DV110" s="864">
        <v>2.1</v>
      </c>
      <c r="DW110" s="864"/>
      <c r="DX110" s="864"/>
      <c r="DY110" s="864"/>
      <c r="DZ110" s="865"/>
    </row>
    <row r="111" spans="1:131" s="199" customFormat="1" ht="26.25" customHeight="1">
      <c r="A111" s="792" t="s">
        <v>417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418</v>
      </c>
      <c r="BA111" s="768"/>
      <c r="BB111" s="768"/>
      <c r="BC111" s="768"/>
      <c r="BD111" s="768"/>
      <c r="BE111" s="768"/>
      <c r="BF111" s="768"/>
      <c r="BG111" s="768"/>
      <c r="BH111" s="768"/>
      <c r="BI111" s="768"/>
      <c r="BJ111" s="768"/>
      <c r="BK111" s="768"/>
      <c r="BL111" s="768"/>
      <c r="BM111" s="768"/>
      <c r="BN111" s="768"/>
      <c r="BO111" s="768"/>
      <c r="BP111" s="769"/>
      <c r="BQ111" s="834">
        <v>8654783</v>
      </c>
      <c r="BR111" s="835"/>
      <c r="BS111" s="835"/>
      <c r="BT111" s="835"/>
      <c r="BU111" s="835"/>
      <c r="BV111" s="835">
        <v>7304022</v>
      </c>
      <c r="BW111" s="835"/>
      <c r="BX111" s="835"/>
      <c r="BY111" s="835"/>
      <c r="BZ111" s="835"/>
      <c r="CA111" s="835">
        <v>5974180</v>
      </c>
      <c r="CB111" s="835"/>
      <c r="CC111" s="835"/>
      <c r="CD111" s="835"/>
      <c r="CE111" s="835"/>
      <c r="CF111" s="896">
        <v>7.8</v>
      </c>
      <c r="CG111" s="897"/>
      <c r="CH111" s="897"/>
      <c r="CI111" s="897"/>
      <c r="CJ111" s="897"/>
      <c r="CK111" s="952"/>
      <c r="CL111" s="839"/>
      <c r="CM111" s="842" t="s">
        <v>419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v>431340</v>
      </c>
      <c r="DH111" s="835"/>
      <c r="DI111" s="835"/>
      <c r="DJ111" s="835"/>
      <c r="DK111" s="835"/>
      <c r="DL111" s="835">
        <v>388206</v>
      </c>
      <c r="DM111" s="835"/>
      <c r="DN111" s="835"/>
      <c r="DO111" s="835"/>
      <c r="DP111" s="835"/>
      <c r="DQ111" s="835">
        <v>345072</v>
      </c>
      <c r="DR111" s="835"/>
      <c r="DS111" s="835"/>
      <c r="DT111" s="835"/>
      <c r="DU111" s="835"/>
      <c r="DV111" s="812">
        <v>0.4</v>
      </c>
      <c r="DW111" s="812"/>
      <c r="DX111" s="812"/>
      <c r="DY111" s="812"/>
      <c r="DZ111" s="813"/>
    </row>
    <row r="112" spans="1:131" s="199" customFormat="1" ht="26.25" customHeight="1">
      <c r="A112" s="937" t="s">
        <v>420</v>
      </c>
      <c r="B112" s="938"/>
      <c r="C112" s="768" t="s">
        <v>421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66667</v>
      </c>
      <c r="AB112" s="798"/>
      <c r="AC112" s="798"/>
      <c r="AD112" s="798"/>
      <c r="AE112" s="799"/>
      <c r="AF112" s="800">
        <v>50000</v>
      </c>
      <c r="AG112" s="798"/>
      <c r="AH112" s="798"/>
      <c r="AI112" s="798"/>
      <c r="AJ112" s="799"/>
      <c r="AK112" s="800">
        <v>33333</v>
      </c>
      <c r="AL112" s="798"/>
      <c r="AM112" s="798"/>
      <c r="AN112" s="798"/>
      <c r="AO112" s="799"/>
      <c r="AP112" s="845">
        <v>0</v>
      </c>
      <c r="AQ112" s="846"/>
      <c r="AR112" s="846"/>
      <c r="AS112" s="846"/>
      <c r="AT112" s="847"/>
      <c r="AU112" s="957"/>
      <c r="AV112" s="958"/>
      <c r="AW112" s="958"/>
      <c r="AX112" s="958"/>
      <c r="AY112" s="958"/>
      <c r="AZ112" s="833" t="s">
        <v>422</v>
      </c>
      <c r="BA112" s="768"/>
      <c r="BB112" s="768"/>
      <c r="BC112" s="768"/>
      <c r="BD112" s="768"/>
      <c r="BE112" s="768"/>
      <c r="BF112" s="768"/>
      <c r="BG112" s="768"/>
      <c r="BH112" s="768"/>
      <c r="BI112" s="768"/>
      <c r="BJ112" s="768"/>
      <c r="BK112" s="768"/>
      <c r="BL112" s="768"/>
      <c r="BM112" s="768"/>
      <c r="BN112" s="768"/>
      <c r="BO112" s="768"/>
      <c r="BP112" s="769"/>
      <c r="BQ112" s="834">
        <v>14986037</v>
      </c>
      <c r="BR112" s="835"/>
      <c r="BS112" s="835"/>
      <c r="BT112" s="835"/>
      <c r="BU112" s="835"/>
      <c r="BV112" s="835">
        <v>15897754</v>
      </c>
      <c r="BW112" s="835"/>
      <c r="BX112" s="835"/>
      <c r="BY112" s="835"/>
      <c r="BZ112" s="835"/>
      <c r="CA112" s="835">
        <v>15507093</v>
      </c>
      <c r="CB112" s="835"/>
      <c r="CC112" s="835"/>
      <c r="CD112" s="835"/>
      <c r="CE112" s="835"/>
      <c r="CF112" s="896">
        <v>20.2</v>
      </c>
      <c r="CG112" s="897"/>
      <c r="CH112" s="897"/>
      <c r="CI112" s="897"/>
      <c r="CJ112" s="897"/>
      <c r="CK112" s="952"/>
      <c r="CL112" s="839"/>
      <c r="CM112" s="842" t="s">
        <v>423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424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1411726</v>
      </c>
      <c r="AB113" s="944"/>
      <c r="AC113" s="944"/>
      <c r="AD113" s="944"/>
      <c r="AE113" s="945"/>
      <c r="AF113" s="946">
        <v>1482850</v>
      </c>
      <c r="AG113" s="944"/>
      <c r="AH113" s="944"/>
      <c r="AI113" s="944"/>
      <c r="AJ113" s="945"/>
      <c r="AK113" s="946">
        <v>1301682</v>
      </c>
      <c r="AL113" s="944"/>
      <c r="AM113" s="944"/>
      <c r="AN113" s="944"/>
      <c r="AO113" s="945"/>
      <c r="AP113" s="947">
        <v>1.7</v>
      </c>
      <c r="AQ113" s="948"/>
      <c r="AR113" s="948"/>
      <c r="AS113" s="948"/>
      <c r="AT113" s="949"/>
      <c r="AU113" s="957"/>
      <c r="AV113" s="958"/>
      <c r="AW113" s="958"/>
      <c r="AX113" s="958"/>
      <c r="AY113" s="958"/>
      <c r="AZ113" s="833" t="s">
        <v>425</v>
      </c>
      <c r="BA113" s="768"/>
      <c r="BB113" s="768"/>
      <c r="BC113" s="768"/>
      <c r="BD113" s="768"/>
      <c r="BE113" s="768"/>
      <c r="BF113" s="768"/>
      <c r="BG113" s="768"/>
      <c r="BH113" s="768"/>
      <c r="BI113" s="768"/>
      <c r="BJ113" s="768"/>
      <c r="BK113" s="768"/>
      <c r="BL113" s="768"/>
      <c r="BM113" s="768"/>
      <c r="BN113" s="768"/>
      <c r="BO113" s="768"/>
      <c r="BP113" s="769"/>
      <c r="BQ113" s="834" t="s">
        <v>112</v>
      </c>
      <c r="BR113" s="835"/>
      <c r="BS113" s="835"/>
      <c r="BT113" s="835"/>
      <c r="BU113" s="835"/>
      <c r="BV113" s="835" t="s">
        <v>112</v>
      </c>
      <c r="BW113" s="835"/>
      <c r="BX113" s="835"/>
      <c r="BY113" s="835"/>
      <c r="BZ113" s="835"/>
      <c r="CA113" s="835" t="s">
        <v>112</v>
      </c>
      <c r="CB113" s="835"/>
      <c r="CC113" s="835"/>
      <c r="CD113" s="835"/>
      <c r="CE113" s="835"/>
      <c r="CF113" s="896" t="s">
        <v>112</v>
      </c>
      <c r="CG113" s="897"/>
      <c r="CH113" s="897"/>
      <c r="CI113" s="897"/>
      <c r="CJ113" s="897"/>
      <c r="CK113" s="952"/>
      <c r="CL113" s="839"/>
      <c r="CM113" s="842" t="s">
        <v>426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112</v>
      </c>
      <c r="AB114" s="798"/>
      <c r="AC114" s="798"/>
      <c r="AD114" s="798"/>
      <c r="AE114" s="799"/>
      <c r="AF114" s="800" t="s">
        <v>112</v>
      </c>
      <c r="AG114" s="798"/>
      <c r="AH114" s="798"/>
      <c r="AI114" s="798"/>
      <c r="AJ114" s="799"/>
      <c r="AK114" s="800" t="s">
        <v>112</v>
      </c>
      <c r="AL114" s="798"/>
      <c r="AM114" s="798"/>
      <c r="AN114" s="798"/>
      <c r="AO114" s="799"/>
      <c r="AP114" s="845" t="s">
        <v>112</v>
      </c>
      <c r="AQ114" s="846"/>
      <c r="AR114" s="846"/>
      <c r="AS114" s="846"/>
      <c r="AT114" s="847"/>
      <c r="AU114" s="957"/>
      <c r="AV114" s="958"/>
      <c r="AW114" s="958"/>
      <c r="AX114" s="958"/>
      <c r="AY114" s="958"/>
      <c r="AZ114" s="833" t="s">
        <v>428</v>
      </c>
      <c r="BA114" s="768"/>
      <c r="BB114" s="768"/>
      <c r="BC114" s="768"/>
      <c r="BD114" s="768"/>
      <c r="BE114" s="768"/>
      <c r="BF114" s="768"/>
      <c r="BG114" s="768"/>
      <c r="BH114" s="768"/>
      <c r="BI114" s="768"/>
      <c r="BJ114" s="768"/>
      <c r="BK114" s="768"/>
      <c r="BL114" s="768"/>
      <c r="BM114" s="768"/>
      <c r="BN114" s="768"/>
      <c r="BO114" s="768"/>
      <c r="BP114" s="769"/>
      <c r="BQ114" s="834">
        <v>29460203</v>
      </c>
      <c r="BR114" s="835"/>
      <c r="BS114" s="835"/>
      <c r="BT114" s="835"/>
      <c r="BU114" s="835"/>
      <c r="BV114" s="835">
        <v>27295882</v>
      </c>
      <c r="BW114" s="835"/>
      <c r="BX114" s="835"/>
      <c r="BY114" s="835"/>
      <c r="BZ114" s="835"/>
      <c r="CA114" s="835">
        <v>25966628</v>
      </c>
      <c r="CB114" s="835"/>
      <c r="CC114" s="835"/>
      <c r="CD114" s="835"/>
      <c r="CE114" s="835"/>
      <c r="CF114" s="896">
        <v>33.9</v>
      </c>
      <c r="CG114" s="897"/>
      <c r="CH114" s="897"/>
      <c r="CI114" s="897"/>
      <c r="CJ114" s="897"/>
      <c r="CK114" s="952"/>
      <c r="CL114" s="839"/>
      <c r="CM114" s="842" t="s">
        <v>429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430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1469011</v>
      </c>
      <c r="AB115" s="944"/>
      <c r="AC115" s="944"/>
      <c r="AD115" s="944"/>
      <c r="AE115" s="945"/>
      <c r="AF115" s="946">
        <v>1880300</v>
      </c>
      <c r="AG115" s="944"/>
      <c r="AH115" s="944"/>
      <c r="AI115" s="944"/>
      <c r="AJ115" s="945"/>
      <c r="AK115" s="946">
        <v>1940879</v>
      </c>
      <c r="AL115" s="944"/>
      <c r="AM115" s="944"/>
      <c r="AN115" s="944"/>
      <c r="AO115" s="945"/>
      <c r="AP115" s="947">
        <v>2.5</v>
      </c>
      <c r="AQ115" s="948"/>
      <c r="AR115" s="948"/>
      <c r="AS115" s="948"/>
      <c r="AT115" s="949"/>
      <c r="AU115" s="957"/>
      <c r="AV115" s="958"/>
      <c r="AW115" s="958"/>
      <c r="AX115" s="958"/>
      <c r="AY115" s="958"/>
      <c r="AZ115" s="833" t="s">
        <v>431</v>
      </c>
      <c r="BA115" s="768"/>
      <c r="BB115" s="768"/>
      <c r="BC115" s="768"/>
      <c r="BD115" s="768"/>
      <c r="BE115" s="768"/>
      <c r="BF115" s="768"/>
      <c r="BG115" s="768"/>
      <c r="BH115" s="768"/>
      <c r="BI115" s="768"/>
      <c r="BJ115" s="768"/>
      <c r="BK115" s="768"/>
      <c r="BL115" s="768"/>
      <c r="BM115" s="768"/>
      <c r="BN115" s="768"/>
      <c r="BO115" s="768"/>
      <c r="BP115" s="769"/>
      <c r="BQ115" s="834">
        <v>21909</v>
      </c>
      <c r="BR115" s="835"/>
      <c r="BS115" s="835"/>
      <c r="BT115" s="835"/>
      <c r="BU115" s="835"/>
      <c r="BV115" s="835">
        <v>9955</v>
      </c>
      <c r="BW115" s="835"/>
      <c r="BX115" s="835"/>
      <c r="BY115" s="835"/>
      <c r="BZ115" s="835"/>
      <c r="CA115" s="835">
        <v>12027</v>
      </c>
      <c r="CB115" s="835"/>
      <c r="CC115" s="835"/>
      <c r="CD115" s="835"/>
      <c r="CE115" s="835"/>
      <c r="CF115" s="896">
        <v>0</v>
      </c>
      <c r="CG115" s="897"/>
      <c r="CH115" s="897"/>
      <c r="CI115" s="897"/>
      <c r="CJ115" s="897"/>
      <c r="CK115" s="952"/>
      <c r="CL115" s="839"/>
      <c r="CM115" s="833" t="s">
        <v>432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1856652</v>
      </c>
      <c r="DH115" s="798"/>
      <c r="DI115" s="798"/>
      <c r="DJ115" s="798"/>
      <c r="DK115" s="799"/>
      <c r="DL115" s="800">
        <v>1292634</v>
      </c>
      <c r="DM115" s="798"/>
      <c r="DN115" s="798"/>
      <c r="DO115" s="798"/>
      <c r="DP115" s="799"/>
      <c r="DQ115" s="800">
        <v>1086030</v>
      </c>
      <c r="DR115" s="798"/>
      <c r="DS115" s="798"/>
      <c r="DT115" s="798"/>
      <c r="DU115" s="799"/>
      <c r="DV115" s="845">
        <v>1.4</v>
      </c>
      <c r="DW115" s="846"/>
      <c r="DX115" s="846"/>
      <c r="DY115" s="846"/>
      <c r="DZ115" s="847"/>
    </row>
    <row r="116" spans="1:130" s="199" customFormat="1" ht="26.25" customHeight="1">
      <c r="A116" s="941"/>
      <c r="B116" s="942"/>
      <c r="C116" s="901" t="s">
        <v>433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434</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22914</v>
      </c>
      <c r="DH116" s="798"/>
      <c r="DI116" s="798"/>
      <c r="DJ116" s="798"/>
      <c r="DK116" s="799"/>
      <c r="DL116" s="800">
        <v>11457</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436</v>
      </c>
      <c r="Z117" s="924"/>
      <c r="AA117" s="929">
        <v>11331182</v>
      </c>
      <c r="AB117" s="930"/>
      <c r="AC117" s="930"/>
      <c r="AD117" s="930"/>
      <c r="AE117" s="931"/>
      <c r="AF117" s="932">
        <v>10502734</v>
      </c>
      <c r="AG117" s="930"/>
      <c r="AH117" s="930"/>
      <c r="AI117" s="930"/>
      <c r="AJ117" s="931"/>
      <c r="AK117" s="932">
        <v>10851042</v>
      </c>
      <c r="AL117" s="930"/>
      <c r="AM117" s="930"/>
      <c r="AN117" s="930"/>
      <c r="AO117" s="931"/>
      <c r="AP117" s="933"/>
      <c r="AQ117" s="934"/>
      <c r="AR117" s="934"/>
      <c r="AS117" s="934"/>
      <c r="AT117" s="935"/>
      <c r="AU117" s="957"/>
      <c r="AV117" s="958"/>
      <c r="AW117" s="958"/>
      <c r="AX117" s="958"/>
      <c r="AY117" s="958"/>
      <c r="AZ117" s="884" t="s">
        <v>437</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412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410</v>
      </c>
      <c r="AB118" s="923"/>
      <c r="AC118" s="923"/>
      <c r="AD118" s="923"/>
      <c r="AE118" s="924"/>
      <c r="AF118" s="925" t="s">
        <v>288</v>
      </c>
      <c r="AG118" s="923"/>
      <c r="AH118" s="923"/>
      <c r="AI118" s="923"/>
      <c r="AJ118" s="924"/>
      <c r="AK118" s="925" t="s">
        <v>287</v>
      </c>
      <c r="AL118" s="923"/>
      <c r="AM118" s="923"/>
      <c r="AN118" s="923"/>
      <c r="AO118" s="924"/>
      <c r="AP118" s="926" t="s">
        <v>411</v>
      </c>
      <c r="AQ118" s="927"/>
      <c r="AR118" s="927"/>
      <c r="AS118" s="927"/>
      <c r="AT118" s="928"/>
      <c r="AU118" s="957"/>
      <c r="AV118" s="958"/>
      <c r="AW118" s="958"/>
      <c r="AX118" s="958"/>
      <c r="AY118" s="958"/>
      <c r="AZ118" s="900" t="s">
        <v>439</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440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415</v>
      </c>
      <c r="B119" s="837"/>
      <c r="C119" s="912" t="s">
        <v>416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v>396978</v>
      </c>
      <c r="AB119" s="916"/>
      <c r="AC119" s="916"/>
      <c r="AD119" s="916"/>
      <c r="AE119" s="917"/>
      <c r="AF119" s="918">
        <v>371675</v>
      </c>
      <c r="AG119" s="916"/>
      <c r="AH119" s="916"/>
      <c r="AI119" s="916"/>
      <c r="AJ119" s="917"/>
      <c r="AK119" s="918">
        <v>372154</v>
      </c>
      <c r="AL119" s="916"/>
      <c r="AM119" s="916"/>
      <c r="AN119" s="916"/>
      <c r="AO119" s="917"/>
      <c r="AP119" s="919">
        <v>0.5</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441</v>
      </c>
      <c r="BP119" s="899"/>
      <c r="BQ119" s="903">
        <v>115083756</v>
      </c>
      <c r="BR119" s="866"/>
      <c r="BS119" s="866"/>
      <c r="BT119" s="866"/>
      <c r="BU119" s="866"/>
      <c r="BV119" s="866">
        <v>110801423</v>
      </c>
      <c r="BW119" s="866"/>
      <c r="BX119" s="866"/>
      <c r="BY119" s="866"/>
      <c r="BZ119" s="866"/>
      <c r="CA119" s="866">
        <v>107482206</v>
      </c>
      <c r="CB119" s="866"/>
      <c r="CC119" s="866"/>
      <c r="CD119" s="866"/>
      <c r="CE119" s="866"/>
      <c r="CF119" s="764"/>
      <c r="CG119" s="765"/>
      <c r="CH119" s="765"/>
      <c r="CI119" s="765"/>
      <c r="CJ119" s="855"/>
      <c r="CK119" s="953"/>
      <c r="CL119" s="841"/>
      <c r="CM119" s="859" t="s">
        <v>442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3961875</v>
      </c>
      <c r="DH119" s="781"/>
      <c r="DI119" s="781"/>
      <c r="DJ119" s="781"/>
      <c r="DK119" s="782"/>
      <c r="DL119" s="783">
        <v>3612620</v>
      </c>
      <c r="DM119" s="781"/>
      <c r="DN119" s="781"/>
      <c r="DO119" s="781"/>
      <c r="DP119" s="782"/>
      <c r="DQ119" s="783">
        <v>2916127</v>
      </c>
      <c r="DR119" s="781"/>
      <c r="DS119" s="781"/>
      <c r="DT119" s="781"/>
      <c r="DU119" s="782"/>
      <c r="DV119" s="869">
        <v>3.8</v>
      </c>
      <c r="DW119" s="870"/>
      <c r="DX119" s="870"/>
      <c r="DY119" s="870"/>
      <c r="DZ119" s="871"/>
    </row>
    <row r="120" spans="1:130" s="199" customFormat="1" ht="26.25" customHeight="1">
      <c r="A120" s="838"/>
      <c r="B120" s="839"/>
      <c r="C120" s="842" t="s">
        <v>419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v>43134</v>
      </c>
      <c r="AB120" s="798"/>
      <c r="AC120" s="798"/>
      <c r="AD120" s="798"/>
      <c r="AE120" s="799"/>
      <c r="AF120" s="800">
        <v>43134</v>
      </c>
      <c r="AG120" s="798"/>
      <c r="AH120" s="798"/>
      <c r="AI120" s="798"/>
      <c r="AJ120" s="799"/>
      <c r="AK120" s="800">
        <v>43134</v>
      </c>
      <c r="AL120" s="798"/>
      <c r="AM120" s="798"/>
      <c r="AN120" s="798"/>
      <c r="AO120" s="799"/>
      <c r="AP120" s="845">
        <v>0.1</v>
      </c>
      <c r="AQ120" s="846"/>
      <c r="AR120" s="846"/>
      <c r="AS120" s="846"/>
      <c r="AT120" s="847"/>
      <c r="AU120" s="904" t="s">
        <v>443</v>
      </c>
      <c r="AV120" s="905"/>
      <c r="AW120" s="905"/>
      <c r="AX120" s="905"/>
      <c r="AY120" s="906"/>
      <c r="AZ120" s="881" t="s">
        <v>444</v>
      </c>
      <c r="BA120" s="826"/>
      <c r="BB120" s="826"/>
      <c r="BC120" s="826"/>
      <c r="BD120" s="826"/>
      <c r="BE120" s="826"/>
      <c r="BF120" s="826"/>
      <c r="BG120" s="826"/>
      <c r="BH120" s="826"/>
      <c r="BI120" s="826"/>
      <c r="BJ120" s="826"/>
      <c r="BK120" s="826"/>
      <c r="BL120" s="826"/>
      <c r="BM120" s="826"/>
      <c r="BN120" s="826"/>
      <c r="BO120" s="826"/>
      <c r="BP120" s="827"/>
      <c r="BQ120" s="882">
        <v>21905648</v>
      </c>
      <c r="BR120" s="863"/>
      <c r="BS120" s="863"/>
      <c r="BT120" s="863"/>
      <c r="BU120" s="863"/>
      <c r="BV120" s="863">
        <v>26375857</v>
      </c>
      <c r="BW120" s="863"/>
      <c r="BX120" s="863"/>
      <c r="BY120" s="863"/>
      <c r="BZ120" s="863"/>
      <c r="CA120" s="863">
        <v>30247076</v>
      </c>
      <c r="CB120" s="863"/>
      <c r="CC120" s="863"/>
      <c r="CD120" s="863"/>
      <c r="CE120" s="863"/>
      <c r="CF120" s="887">
        <v>39.4</v>
      </c>
      <c r="CG120" s="888"/>
      <c r="CH120" s="888"/>
      <c r="CI120" s="888"/>
      <c r="CJ120" s="888"/>
      <c r="CK120" s="889" t="s">
        <v>445</v>
      </c>
      <c r="CL120" s="873"/>
      <c r="CM120" s="873"/>
      <c r="CN120" s="873"/>
      <c r="CO120" s="874"/>
      <c r="CP120" s="893" t="s">
        <v>446</v>
      </c>
      <c r="CQ120" s="894"/>
      <c r="CR120" s="894"/>
      <c r="CS120" s="894"/>
      <c r="CT120" s="894"/>
      <c r="CU120" s="894"/>
      <c r="CV120" s="894"/>
      <c r="CW120" s="894"/>
      <c r="CX120" s="894"/>
      <c r="CY120" s="894"/>
      <c r="CZ120" s="894"/>
      <c r="DA120" s="894"/>
      <c r="DB120" s="894"/>
      <c r="DC120" s="894"/>
      <c r="DD120" s="894"/>
      <c r="DE120" s="894"/>
      <c r="DF120" s="895"/>
      <c r="DG120" s="882">
        <v>12636349</v>
      </c>
      <c r="DH120" s="863"/>
      <c r="DI120" s="863"/>
      <c r="DJ120" s="863"/>
      <c r="DK120" s="863"/>
      <c r="DL120" s="863">
        <v>13613042</v>
      </c>
      <c r="DM120" s="863"/>
      <c r="DN120" s="863"/>
      <c r="DO120" s="863"/>
      <c r="DP120" s="863"/>
      <c r="DQ120" s="863">
        <v>14304406</v>
      </c>
      <c r="DR120" s="863"/>
      <c r="DS120" s="863"/>
      <c r="DT120" s="863"/>
      <c r="DU120" s="863"/>
      <c r="DV120" s="864">
        <v>18.7</v>
      </c>
      <c r="DW120" s="864"/>
      <c r="DX120" s="864"/>
      <c r="DY120" s="864"/>
      <c r="DZ120" s="865"/>
    </row>
    <row r="121" spans="1:130" s="199" customFormat="1" ht="26.25" customHeight="1">
      <c r="A121" s="838"/>
      <c r="B121" s="839"/>
      <c r="C121" s="884" t="s">
        <v>447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448</v>
      </c>
      <c r="BA121" s="768"/>
      <c r="BB121" s="768"/>
      <c r="BC121" s="768"/>
      <c r="BD121" s="768"/>
      <c r="BE121" s="768"/>
      <c r="BF121" s="768"/>
      <c r="BG121" s="768"/>
      <c r="BH121" s="768"/>
      <c r="BI121" s="768"/>
      <c r="BJ121" s="768"/>
      <c r="BK121" s="768"/>
      <c r="BL121" s="768"/>
      <c r="BM121" s="768"/>
      <c r="BN121" s="768"/>
      <c r="BO121" s="768"/>
      <c r="BP121" s="769"/>
      <c r="BQ121" s="834">
        <v>33353155</v>
      </c>
      <c r="BR121" s="835"/>
      <c r="BS121" s="835"/>
      <c r="BT121" s="835"/>
      <c r="BU121" s="835"/>
      <c r="BV121" s="835">
        <v>32926182</v>
      </c>
      <c r="BW121" s="835"/>
      <c r="BX121" s="835"/>
      <c r="BY121" s="835"/>
      <c r="BZ121" s="835"/>
      <c r="CA121" s="835">
        <v>32544468</v>
      </c>
      <c r="CB121" s="835"/>
      <c r="CC121" s="835"/>
      <c r="CD121" s="835"/>
      <c r="CE121" s="835"/>
      <c r="CF121" s="896">
        <v>42.4</v>
      </c>
      <c r="CG121" s="897"/>
      <c r="CH121" s="897"/>
      <c r="CI121" s="897"/>
      <c r="CJ121" s="897"/>
      <c r="CK121" s="890"/>
      <c r="CL121" s="876"/>
      <c r="CM121" s="876"/>
      <c r="CN121" s="876"/>
      <c r="CO121" s="877"/>
      <c r="CP121" s="856" t="s">
        <v>449</v>
      </c>
      <c r="CQ121" s="857"/>
      <c r="CR121" s="857"/>
      <c r="CS121" s="857"/>
      <c r="CT121" s="857"/>
      <c r="CU121" s="857"/>
      <c r="CV121" s="857"/>
      <c r="CW121" s="857"/>
      <c r="CX121" s="857"/>
      <c r="CY121" s="857"/>
      <c r="CZ121" s="857"/>
      <c r="DA121" s="857"/>
      <c r="DB121" s="857"/>
      <c r="DC121" s="857"/>
      <c r="DD121" s="857"/>
      <c r="DE121" s="857"/>
      <c r="DF121" s="858"/>
      <c r="DG121" s="834">
        <v>1398749</v>
      </c>
      <c r="DH121" s="835"/>
      <c r="DI121" s="835"/>
      <c r="DJ121" s="835"/>
      <c r="DK121" s="835"/>
      <c r="DL121" s="835">
        <v>1301850</v>
      </c>
      <c r="DM121" s="835"/>
      <c r="DN121" s="835"/>
      <c r="DO121" s="835"/>
      <c r="DP121" s="835"/>
      <c r="DQ121" s="835">
        <v>1202687</v>
      </c>
      <c r="DR121" s="835"/>
      <c r="DS121" s="835"/>
      <c r="DT121" s="835"/>
      <c r="DU121" s="835"/>
      <c r="DV121" s="812">
        <v>1.6</v>
      </c>
      <c r="DW121" s="812"/>
      <c r="DX121" s="812"/>
      <c r="DY121" s="812"/>
      <c r="DZ121" s="813"/>
    </row>
    <row r="122" spans="1:130" s="199" customFormat="1" ht="26.25" customHeight="1">
      <c r="A122" s="838"/>
      <c r="B122" s="839"/>
      <c r="C122" s="842" t="s">
        <v>429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450</v>
      </c>
      <c r="BA122" s="901"/>
      <c r="BB122" s="901"/>
      <c r="BC122" s="901"/>
      <c r="BD122" s="901"/>
      <c r="BE122" s="901"/>
      <c r="BF122" s="901"/>
      <c r="BG122" s="901"/>
      <c r="BH122" s="901"/>
      <c r="BI122" s="901"/>
      <c r="BJ122" s="901"/>
      <c r="BK122" s="901"/>
      <c r="BL122" s="901"/>
      <c r="BM122" s="901"/>
      <c r="BN122" s="901"/>
      <c r="BO122" s="901"/>
      <c r="BP122" s="902"/>
      <c r="BQ122" s="903">
        <v>65747662</v>
      </c>
      <c r="BR122" s="866"/>
      <c r="BS122" s="866"/>
      <c r="BT122" s="866"/>
      <c r="BU122" s="866"/>
      <c r="BV122" s="866">
        <v>63821225</v>
      </c>
      <c r="BW122" s="866"/>
      <c r="BX122" s="866"/>
      <c r="BY122" s="866"/>
      <c r="BZ122" s="866"/>
      <c r="CA122" s="866">
        <v>57958741</v>
      </c>
      <c r="CB122" s="866"/>
      <c r="CC122" s="866"/>
      <c r="CD122" s="866"/>
      <c r="CE122" s="866"/>
      <c r="CF122" s="867">
        <v>75.599999999999994</v>
      </c>
      <c r="CG122" s="868"/>
      <c r="CH122" s="868"/>
      <c r="CI122" s="868"/>
      <c r="CJ122" s="868"/>
      <c r="CK122" s="890"/>
      <c r="CL122" s="876"/>
      <c r="CM122" s="876"/>
      <c r="CN122" s="876"/>
      <c r="CO122" s="877"/>
      <c r="CP122" s="856" t="s">
        <v>451</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c r="A123" s="838"/>
      <c r="B123" s="839"/>
      <c r="C123" s="842" t="s">
        <v>435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11842</v>
      </c>
      <c r="AB123" s="798"/>
      <c r="AC123" s="798"/>
      <c r="AD123" s="798"/>
      <c r="AE123" s="799"/>
      <c r="AF123" s="800">
        <v>11457</v>
      </c>
      <c r="AG123" s="798"/>
      <c r="AH123" s="798"/>
      <c r="AI123" s="798"/>
      <c r="AJ123" s="799"/>
      <c r="AK123" s="800">
        <v>11457</v>
      </c>
      <c r="AL123" s="798"/>
      <c r="AM123" s="798"/>
      <c r="AN123" s="798"/>
      <c r="AO123" s="799"/>
      <c r="AP123" s="845">
        <v>0</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452</v>
      </c>
      <c r="BP123" s="899"/>
      <c r="BQ123" s="853">
        <v>121006465</v>
      </c>
      <c r="BR123" s="854"/>
      <c r="BS123" s="854"/>
      <c r="BT123" s="854"/>
      <c r="BU123" s="854"/>
      <c r="BV123" s="854">
        <v>123123264</v>
      </c>
      <c r="BW123" s="854"/>
      <c r="BX123" s="854"/>
      <c r="BY123" s="854"/>
      <c r="BZ123" s="854"/>
      <c r="CA123" s="854">
        <v>120750285</v>
      </c>
      <c r="CB123" s="854"/>
      <c r="CC123" s="854"/>
      <c r="CD123" s="854"/>
      <c r="CE123" s="854"/>
      <c r="CF123" s="764"/>
      <c r="CG123" s="765"/>
      <c r="CH123" s="765"/>
      <c r="CI123" s="765"/>
      <c r="CJ123" s="855"/>
      <c r="CK123" s="890"/>
      <c r="CL123" s="876"/>
      <c r="CM123" s="876"/>
      <c r="CN123" s="876"/>
      <c r="CO123" s="877"/>
      <c r="CP123" s="856" t="s">
        <v>453</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438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454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455</v>
      </c>
      <c r="CQ124" s="857"/>
      <c r="CR124" s="857"/>
      <c r="CS124" s="857"/>
      <c r="CT124" s="857"/>
      <c r="CU124" s="857"/>
      <c r="CV124" s="857"/>
      <c r="CW124" s="857"/>
      <c r="CX124" s="857"/>
      <c r="CY124" s="857"/>
      <c r="CZ124" s="857"/>
      <c r="DA124" s="857"/>
      <c r="DB124" s="857"/>
      <c r="DC124" s="857"/>
      <c r="DD124" s="857"/>
      <c r="DE124" s="857"/>
      <c r="DF124" s="858"/>
      <c r="DG124" s="780">
        <v>950939</v>
      </c>
      <c r="DH124" s="781"/>
      <c r="DI124" s="781"/>
      <c r="DJ124" s="781"/>
      <c r="DK124" s="782"/>
      <c r="DL124" s="783">
        <v>982862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440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456</v>
      </c>
      <c r="CL125" s="873"/>
      <c r="CM125" s="873"/>
      <c r="CN125" s="873"/>
      <c r="CO125" s="874"/>
      <c r="CP125" s="881" t="s">
        <v>457</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442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1017057</v>
      </c>
      <c r="AB126" s="798"/>
      <c r="AC126" s="798"/>
      <c r="AD126" s="798"/>
      <c r="AE126" s="799"/>
      <c r="AF126" s="800">
        <v>1454034</v>
      </c>
      <c r="AG126" s="798"/>
      <c r="AH126" s="798"/>
      <c r="AI126" s="798"/>
      <c r="AJ126" s="799"/>
      <c r="AK126" s="800">
        <v>1514134</v>
      </c>
      <c r="AL126" s="798"/>
      <c r="AM126" s="798"/>
      <c r="AN126" s="798"/>
      <c r="AO126" s="799"/>
      <c r="AP126" s="845">
        <v>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458</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460</v>
      </c>
      <c r="AY127" s="830"/>
      <c r="AZ127" s="830"/>
      <c r="BA127" s="830"/>
      <c r="BB127" s="830"/>
      <c r="BC127" s="830"/>
      <c r="BD127" s="830"/>
      <c r="BE127" s="831"/>
      <c r="BF127" s="829" t="s">
        <v>461</v>
      </c>
      <c r="BG127" s="830"/>
      <c r="BH127" s="830"/>
      <c r="BI127" s="830"/>
      <c r="BJ127" s="830"/>
      <c r="BK127" s="830"/>
      <c r="BL127" s="831"/>
      <c r="BM127" s="829" t="s">
        <v>462</v>
      </c>
      <c r="BN127" s="830"/>
      <c r="BO127" s="830"/>
      <c r="BP127" s="830"/>
      <c r="BQ127" s="830"/>
      <c r="BR127" s="830"/>
      <c r="BS127" s="831"/>
      <c r="BT127" s="829" t="s">
        <v>463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464</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465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466</v>
      </c>
      <c r="X128" s="816"/>
      <c r="Y128" s="816"/>
      <c r="Z128" s="817"/>
      <c r="AA128" s="818">
        <v>4177952</v>
      </c>
      <c r="AB128" s="819"/>
      <c r="AC128" s="819"/>
      <c r="AD128" s="819"/>
      <c r="AE128" s="820"/>
      <c r="AF128" s="821">
        <v>3873481</v>
      </c>
      <c r="AG128" s="819"/>
      <c r="AH128" s="819"/>
      <c r="AI128" s="819"/>
      <c r="AJ128" s="820"/>
      <c r="AK128" s="821">
        <v>3655583</v>
      </c>
      <c r="AL128" s="819"/>
      <c r="AM128" s="819"/>
      <c r="AN128" s="819"/>
      <c r="AO128" s="820"/>
      <c r="AP128" s="822"/>
      <c r="AQ128" s="823"/>
      <c r="AR128" s="823"/>
      <c r="AS128" s="823"/>
      <c r="AT128" s="824"/>
      <c r="AU128" s="235"/>
      <c r="AV128" s="235"/>
      <c r="AW128" s="235"/>
      <c r="AX128" s="825" t="s">
        <v>467</v>
      </c>
      <c r="AY128" s="826"/>
      <c r="AZ128" s="826"/>
      <c r="BA128" s="826"/>
      <c r="BB128" s="826"/>
      <c r="BC128" s="826"/>
      <c r="BD128" s="826"/>
      <c r="BE128" s="827"/>
      <c r="BF128" s="804" t="s">
        <v>112</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468</v>
      </c>
      <c r="CQ128" s="746"/>
      <c r="CR128" s="746"/>
      <c r="CS128" s="746"/>
      <c r="CT128" s="746"/>
      <c r="CU128" s="746"/>
      <c r="CV128" s="746"/>
      <c r="CW128" s="746"/>
      <c r="CX128" s="746"/>
      <c r="CY128" s="746"/>
      <c r="CZ128" s="746"/>
      <c r="DA128" s="746"/>
      <c r="DB128" s="746"/>
      <c r="DC128" s="746"/>
      <c r="DD128" s="746"/>
      <c r="DE128" s="746"/>
      <c r="DF128" s="747"/>
      <c r="DG128" s="808">
        <v>21909</v>
      </c>
      <c r="DH128" s="809"/>
      <c r="DI128" s="809"/>
      <c r="DJ128" s="809"/>
      <c r="DK128" s="809"/>
      <c r="DL128" s="809">
        <v>9955</v>
      </c>
      <c r="DM128" s="809"/>
      <c r="DN128" s="809"/>
      <c r="DO128" s="809"/>
      <c r="DP128" s="809"/>
      <c r="DQ128" s="809">
        <v>12027</v>
      </c>
      <c r="DR128" s="809"/>
      <c r="DS128" s="809"/>
      <c r="DT128" s="809"/>
      <c r="DU128" s="809"/>
      <c r="DV128" s="810">
        <v>0</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469</v>
      </c>
      <c r="X129" s="795"/>
      <c r="Y129" s="795"/>
      <c r="Z129" s="796"/>
      <c r="AA129" s="797">
        <v>78789565</v>
      </c>
      <c r="AB129" s="798"/>
      <c r="AC129" s="798"/>
      <c r="AD129" s="798"/>
      <c r="AE129" s="799"/>
      <c r="AF129" s="800">
        <v>81312723</v>
      </c>
      <c r="AG129" s="798"/>
      <c r="AH129" s="798"/>
      <c r="AI129" s="798"/>
      <c r="AJ129" s="799"/>
      <c r="AK129" s="800">
        <v>83307501</v>
      </c>
      <c r="AL129" s="798"/>
      <c r="AM129" s="798"/>
      <c r="AN129" s="798"/>
      <c r="AO129" s="799"/>
      <c r="AP129" s="801"/>
      <c r="AQ129" s="802"/>
      <c r="AR129" s="802"/>
      <c r="AS129" s="802"/>
      <c r="AT129" s="803"/>
      <c r="AU129" s="237"/>
      <c r="AV129" s="237"/>
      <c r="AW129" s="237"/>
      <c r="AX129" s="767" t="s">
        <v>470</v>
      </c>
      <c r="AY129" s="768"/>
      <c r="AZ129" s="768"/>
      <c r="BA129" s="768"/>
      <c r="BB129" s="768"/>
      <c r="BC129" s="768"/>
      <c r="BD129" s="768"/>
      <c r="BE129" s="769"/>
      <c r="BF129" s="787" t="s">
        <v>112</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471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472</v>
      </c>
      <c r="X130" s="795"/>
      <c r="Y130" s="795"/>
      <c r="Z130" s="796"/>
      <c r="AA130" s="797">
        <v>7676379</v>
      </c>
      <c r="AB130" s="798"/>
      <c r="AC130" s="798"/>
      <c r="AD130" s="798"/>
      <c r="AE130" s="799"/>
      <c r="AF130" s="800">
        <v>6609920</v>
      </c>
      <c r="AG130" s="798"/>
      <c r="AH130" s="798"/>
      <c r="AI130" s="798"/>
      <c r="AJ130" s="799"/>
      <c r="AK130" s="800">
        <v>6611604</v>
      </c>
      <c r="AL130" s="798"/>
      <c r="AM130" s="798"/>
      <c r="AN130" s="798"/>
      <c r="AO130" s="799"/>
      <c r="AP130" s="801"/>
      <c r="AQ130" s="802"/>
      <c r="AR130" s="802"/>
      <c r="AS130" s="802"/>
      <c r="AT130" s="803"/>
      <c r="AU130" s="237"/>
      <c r="AV130" s="237"/>
      <c r="AW130" s="237"/>
      <c r="AX130" s="767" t="s">
        <v>473</v>
      </c>
      <c r="AY130" s="768"/>
      <c r="AZ130" s="768"/>
      <c r="BA130" s="768"/>
      <c r="BB130" s="768"/>
      <c r="BC130" s="768"/>
      <c r="BD130" s="768"/>
      <c r="BE130" s="769"/>
      <c r="BF130" s="770">
        <v>0</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474</v>
      </c>
      <c r="X131" s="778"/>
      <c r="Y131" s="778"/>
      <c r="Z131" s="779"/>
      <c r="AA131" s="780">
        <v>71113186</v>
      </c>
      <c r="AB131" s="781"/>
      <c r="AC131" s="781"/>
      <c r="AD131" s="781"/>
      <c r="AE131" s="782"/>
      <c r="AF131" s="783">
        <v>74702803</v>
      </c>
      <c r="AG131" s="781"/>
      <c r="AH131" s="781"/>
      <c r="AI131" s="781"/>
      <c r="AJ131" s="782"/>
      <c r="AK131" s="783">
        <v>76695897</v>
      </c>
      <c r="AL131" s="781"/>
      <c r="AM131" s="781"/>
      <c r="AN131" s="781"/>
      <c r="AO131" s="782"/>
      <c r="AP131" s="784"/>
      <c r="AQ131" s="785"/>
      <c r="AR131" s="785"/>
      <c r="AS131" s="785"/>
      <c r="AT131" s="786"/>
      <c r="AU131" s="237"/>
      <c r="AV131" s="237"/>
      <c r="AW131" s="237"/>
      <c r="AX131" s="745" t="s">
        <v>475</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477</v>
      </c>
      <c r="W132" s="758"/>
      <c r="X132" s="758"/>
      <c r="Y132" s="758"/>
      <c r="Z132" s="759"/>
      <c r="AA132" s="760">
        <v>-0.73565681599999999</v>
      </c>
      <c r="AB132" s="761"/>
      <c r="AC132" s="761"/>
      <c r="AD132" s="761"/>
      <c r="AE132" s="762"/>
      <c r="AF132" s="763">
        <v>2.5879886000000001E-2</v>
      </c>
      <c r="AG132" s="761"/>
      <c r="AH132" s="761"/>
      <c r="AI132" s="761"/>
      <c r="AJ132" s="762"/>
      <c r="AK132" s="763">
        <v>0.76125975800000001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478</v>
      </c>
      <c r="W133" s="737"/>
      <c r="X133" s="737"/>
      <c r="Y133" s="737"/>
      <c r="Z133" s="738"/>
      <c r="AA133" s="739">
        <v>0.7</v>
      </c>
      <c r="AB133" s="740"/>
      <c r="AC133" s="740"/>
      <c r="AD133" s="740"/>
      <c r="AE133" s="741"/>
      <c r="AF133" s="739">
        <v>0</v>
      </c>
      <c r="AG133" s="740"/>
      <c r="AH133" s="740"/>
      <c r="AI133" s="740"/>
      <c r="AJ133" s="741"/>
      <c r="AK133" s="739">
        <v>0</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479</v>
      </c>
      <c r="B5" s="248"/>
      <c r="C5" s="248"/>
      <c r="D5" s="248"/>
      <c r="E5" s="248"/>
      <c r="F5" s="248"/>
      <c r="G5" s="248"/>
      <c r="H5" s="248"/>
      <c r="I5" s="248"/>
      <c r="J5" s="248"/>
      <c r="K5" s="248"/>
      <c r="L5" s="248"/>
      <c r="M5" s="248"/>
      <c r="N5" s="248"/>
      <c r="O5" s="249"/>
    </row>
    <row r="6" spans="1:16">
      <c r="A6" s="250"/>
      <c r="B6" s="246"/>
      <c r="C6" s="246"/>
      <c r="D6" s="246"/>
      <c r="E6" s="246"/>
      <c r="F6" s="246"/>
      <c r="G6" s="251" t="s">
        <v>480</v>
      </c>
      <c r="H6" s="251"/>
      <c r="I6" s="251"/>
      <c r="J6" s="251"/>
      <c r="K6" s="246"/>
      <c r="L6" s="246"/>
      <c r="M6" s="246"/>
      <c r="N6" s="246"/>
    </row>
    <row r="7" spans="1:16">
      <c r="A7" s="250"/>
      <c r="B7" s="246"/>
      <c r="C7" s="246"/>
      <c r="D7" s="246"/>
      <c r="E7" s="246"/>
      <c r="F7" s="246"/>
      <c r="G7" s="253"/>
      <c r="H7" s="254"/>
      <c r="I7" s="254"/>
      <c r="J7" s="255"/>
      <c r="K7" s="1152" t="s">
        <v>481</v>
      </c>
      <c r="L7" s="256"/>
      <c r="M7" s="257" t="s">
        <v>482</v>
      </c>
      <c r="N7" s="258"/>
    </row>
    <row r="8" spans="1:16">
      <c r="A8" s="250"/>
      <c r="B8" s="246"/>
      <c r="C8" s="246"/>
      <c r="D8" s="246"/>
      <c r="E8" s="246"/>
      <c r="F8" s="246"/>
      <c r="G8" s="259"/>
      <c r="H8" s="260"/>
      <c r="I8" s="260"/>
      <c r="J8" s="261"/>
      <c r="K8" s="1153"/>
      <c r="L8" s="262" t="s">
        <v>483</v>
      </c>
      <c r="M8" s="263" t="s">
        <v>484</v>
      </c>
      <c r="N8" s="264" t="s">
        <v>485</v>
      </c>
    </row>
    <row r="9" spans="1:16">
      <c r="A9" s="250"/>
      <c r="B9" s="246"/>
      <c r="C9" s="246"/>
      <c r="D9" s="246"/>
      <c r="E9" s="246"/>
      <c r="F9" s="246"/>
      <c r="G9" s="1166" t="s">
        <v>486</v>
      </c>
      <c r="H9" s="1167"/>
      <c r="I9" s="1167"/>
      <c r="J9" s="1168"/>
      <c r="K9" s="265">
        <v>28757004</v>
      </c>
      <c r="L9" s="266">
        <v>59818</v>
      </c>
      <c r="M9" s="267">
        <v>56186</v>
      </c>
      <c r="N9" s="268">
        <v>6.5</v>
      </c>
    </row>
    <row r="10" spans="1:16">
      <c r="A10" s="250"/>
      <c r="B10" s="246"/>
      <c r="C10" s="246"/>
      <c r="D10" s="246"/>
      <c r="E10" s="246"/>
      <c r="F10" s="246"/>
      <c r="G10" s="1166" t="s">
        <v>487</v>
      </c>
      <c r="H10" s="1167"/>
      <c r="I10" s="1167"/>
      <c r="J10" s="1168"/>
      <c r="K10" s="269">
        <v>2448175</v>
      </c>
      <c r="L10" s="270">
        <v>5092</v>
      </c>
      <c r="M10" s="271">
        <v>3767</v>
      </c>
      <c r="N10" s="272">
        <v>35.200000000000003</v>
      </c>
    </row>
    <row r="11" spans="1:16" ht="13.5" customHeight="1">
      <c r="A11" s="250"/>
      <c r="B11" s="246"/>
      <c r="C11" s="246"/>
      <c r="D11" s="246"/>
      <c r="E11" s="246"/>
      <c r="F11" s="246"/>
      <c r="G11" s="1166" t="s">
        <v>488</v>
      </c>
      <c r="H11" s="1167"/>
      <c r="I11" s="1167"/>
      <c r="J11" s="1168"/>
      <c r="K11" s="269">
        <v>3664</v>
      </c>
      <c r="L11" s="270">
        <v>8</v>
      </c>
      <c r="M11" s="271">
        <v>1509</v>
      </c>
      <c r="N11" s="272">
        <v>-99.5</v>
      </c>
    </row>
    <row r="12" spans="1:16" ht="13.5" customHeight="1">
      <c r="A12" s="250"/>
      <c r="B12" s="246"/>
      <c r="C12" s="246"/>
      <c r="D12" s="246"/>
      <c r="E12" s="246"/>
      <c r="F12" s="246"/>
      <c r="G12" s="1166" t="s">
        <v>489</v>
      </c>
      <c r="H12" s="1167"/>
      <c r="I12" s="1167"/>
      <c r="J12" s="1168"/>
      <c r="K12" s="269">
        <v>598429</v>
      </c>
      <c r="L12" s="270">
        <v>1245</v>
      </c>
      <c r="M12" s="271">
        <v>918</v>
      </c>
      <c r="N12" s="272">
        <v>35.6</v>
      </c>
    </row>
    <row r="13" spans="1:16" ht="13.5" customHeight="1">
      <c r="A13" s="250"/>
      <c r="B13" s="246"/>
      <c r="C13" s="246"/>
      <c r="D13" s="246"/>
      <c r="E13" s="246"/>
      <c r="F13" s="246"/>
      <c r="G13" s="1166" t="s">
        <v>490</v>
      </c>
      <c r="H13" s="1167"/>
      <c r="I13" s="1167"/>
      <c r="J13" s="1168"/>
      <c r="K13" s="269" t="s">
        <v>491</v>
      </c>
      <c r="L13" s="270" t="s">
        <v>491</v>
      </c>
      <c r="M13" s="271">
        <v>18</v>
      </c>
      <c r="N13" s="272" t="s">
        <v>491</v>
      </c>
    </row>
    <row r="14" spans="1:16" ht="13.5" customHeight="1">
      <c r="A14" s="250"/>
      <c r="B14" s="246"/>
      <c r="C14" s="246"/>
      <c r="D14" s="246"/>
      <c r="E14" s="246"/>
      <c r="F14" s="246"/>
      <c r="G14" s="1166" t="s">
        <v>492</v>
      </c>
      <c r="H14" s="1167"/>
      <c r="I14" s="1167"/>
      <c r="J14" s="1168"/>
      <c r="K14" s="269">
        <v>946554</v>
      </c>
      <c r="L14" s="270">
        <v>1969</v>
      </c>
      <c r="M14" s="271">
        <v>2305</v>
      </c>
      <c r="N14" s="272">
        <v>-14.6</v>
      </c>
    </row>
    <row r="15" spans="1:16" ht="13.5" customHeight="1">
      <c r="A15" s="250"/>
      <c r="B15" s="246"/>
      <c r="C15" s="246"/>
      <c r="D15" s="246"/>
      <c r="E15" s="246"/>
      <c r="F15" s="246"/>
      <c r="G15" s="1166" t="s">
        <v>493</v>
      </c>
      <c r="H15" s="1167"/>
      <c r="I15" s="1167"/>
      <c r="J15" s="1168"/>
      <c r="K15" s="269">
        <v>1027697</v>
      </c>
      <c r="L15" s="270">
        <v>2138</v>
      </c>
      <c r="M15" s="271">
        <v>1282</v>
      </c>
      <c r="N15" s="272">
        <v>66.8</v>
      </c>
    </row>
    <row r="16" spans="1:16">
      <c r="A16" s="250"/>
      <c r="B16" s="246"/>
      <c r="C16" s="246"/>
      <c r="D16" s="246"/>
      <c r="E16" s="246"/>
      <c r="F16" s="246"/>
      <c r="G16" s="1169" t="s">
        <v>494</v>
      </c>
      <c r="H16" s="1170"/>
      <c r="I16" s="1170"/>
      <c r="J16" s="1171"/>
      <c r="K16" s="270">
        <v>-2954926</v>
      </c>
      <c r="L16" s="270">
        <v>-6147</v>
      </c>
      <c r="M16" s="271">
        <v>-4349</v>
      </c>
      <c r="N16" s="272">
        <v>41.3</v>
      </c>
    </row>
    <row r="17" spans="1:16">
      <c r="A17" s="250"/>
      <c r="B17" s="246"/>
      <c r="C17" s="246"/>
      <c r="D17" s="246"/>
      <c r="E17" s="246"/>
      <c r="F17" s="246"/>
      <c r="G17" s="1169" t="s">
        <v>171</v>
      </c>
      <c r="H17" s="1170"/>
      <c r="I17" s="1170"/>
      <c r="J17" s="1171"/>
      <c r="K17" s="270">
        <v>30826597</v>
      </c>
      <c r="L17" s="270">
        <v>64123</v>
      </c>
      <c r="M17" s="271">
        <v>61636</v>
      </c>
      <c r="N17" s="272">
        <v>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495</v>
      </c>
      <c r="H19" s="246"/>
      <c r="I19" s="246"/>
      <c r="J19" s="246"/>
      <c r="K19" s="246"/>
      <c r="L19" s="246"/>
      <c r="M19" s="246"/>
      <c r="N19" s="246"/>
    </row>
    <row r="20" spans="1:16">
      <c r="A20" s="250"/>
      <c r="B20" s="246"/>
      <c r="C20" s="246"/>
      <c r="D20" s="246"/>
      <c r="E20" s="246"/>
      <c r="F20" s="246"/>
      <c r="G20" s="274"/>
      <c r="H20" s="275"/>
      <c r="I20" s="275"/>
      <c r="J20" s="276"/>
      <c r="K20" s="277" t="s">
        <v>496</v>
      </c>
      <c r="L20" s="278" t="s">
        <v>497</v>
      </c>
      <c r="M20" s="279" t="s">
        <v>498</v>
      </c>
      <c r="N20" s="280"/>
    </row>
    <row r="21" spans="1:16" s="286" customFormat="1">
      <c r="A21" s="281"/>
      <c r="B21" s="251"/>
      <c r="C21" s="251"/>
      <c r="D21" s="251"/>
      <c r="E21" s="251"/>
      <c r="F21" s="251"/>
      <c r="G21" s="1163" t="s">
        <v>499</v>
      </c>
      <c r="H21" s="1164"/>
      <c r="I21" s="1164"/>
      <c r="J21" s="1165"/>
      <c r="K21" s="282">
        <v>6.19</v>
      </c>
      <c r="L21" s="283">
        <v>6.07</v>
      </c>
      <c r="M21" s="284">
        <v>0.12</v>
      </c>
      <c r="N21" s="251"/>
      <c r="O21" s="285"/>
      <c r="P21" s="281"/>
    </row>
    <row r="22" spans="1:16" s="286" customFormat="1">
      <c r="A22" s="281"/>
      <c r="B22" s="251"/>
      <c r="C22" s="251"/>
      <c r="D22" s="251"/>
      <c r="E22" s="251"/>
      <c r="F22" s="251"/>
      <c r="G22" s="1163" t="s">
        <v>500</v>
      </c>
      <c r="H22" s="1164"/>
      <c r="I22" s="1164"/>
      <c r="J22" s="1165"/>
      <c r="K22" s="287">
        <v>103.3</v>
      </c>
      <c r="L22" s="288">
        <v>100.6</v>
      </c>
      <c r="M22" s="289">
        <v>2.7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501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503</v>
      </c>
      <c r="H29" s="251"/>
      <c r="I29" s="251"/>
      <c r="J29" s="251"/>
      <c r="K29" s="246"/>
      <c r="L29" s="246"/>
      <c r="M29" s="246"/>
      <c r="N29" s="246"/>
      <c r="O29" s="295"/>
    </row>
    <row r="30" spans="1:16">
      <c r="A30" s="250"/>
      <c r="B30" s="246"/>
      <c r="C30" s="246"/>
      <c r="D30" s="246"/>
      <c r="E30" s="246"/>
      <c r="F30" s="246"/>
      <c r="G30" s="253"/>
      <c r="H30" s="254"/>
      <c r="I30" s="254"/>
      <c r="J30" s="255"/>
      <c r="K30" s="1152" t="s">
        <v>481</v>
      </c>
      <c r="L30" s="256"/>
      <c r="M30" s="257" t="s">
        <v>482</v>
      </c>
      <c r="N30" s="258"/>
    </row>
    <row r="31" spans="1:16">
      <c r="A31" s="250"/>
      <c r="B31" s="246"/>
      <c r="C31" s="246"/>
      <c r="D31" s="246"/>
      <c r="E31" s="246"/>
      <c r="F31" s="246"/>
      <c r="G31" s="259"/>
      <c r="H31" s="260"/>
      <c r="I31" s="260"/>
      <c r="J31" s="261"/>
      <c r="K31" s="1153"/>
      <c r="L31" s="262" t="s">
        <v>483</v>
      </c>
      <c r="M31" s="263" t="s">
        <v>484</v>
      </c>
      <c r="N31" s="264" t="s">
        <v>485</v>
      </c>
    </row>
    <row r="32" spans="1:16" ht="27" customHeight="1">
      <c r="A32" s="250"/>
      <c r="B32" s="246"/>
      <c r="C32" s="246"/>
      <c r="D32" s="246"/>
      <c r="E32" s="246"/>
      <c r="F32" s="246"/>
      <c r="G32" s="1154" t="s">
        <v>504</v>
      </c>
      <c r="H32" s="1155"/>
      <c r="I32" s="1155"/>
      <c r="J32" s="1156"/>
      <c r="K32" s="296">
        <v>7575148</v>
      </c>
      <c r="L32" s="296">
        <v>15757</v>
      </c>
      <c r="M32" s="297">
        <v>26755</v>
      </c>
      <c r="N32" s="298">
        <v>-41.1</v>
      </c>
    </row>
    <row r="33" spans="1:16" ht="13.5" customHeight="1">
      <c r="A33" s="250"/>
      <c r="B33" s="246"/>
      <c r="C33" s="246"/>
      <c r="D33" s="246"/>
      <c r="E33" s="246"/>
      <c r="F33" s="246"/>
      <c r="G33" s="1154" t="s">
        <v>505</v>
      </c>
      <c r="H33" s="1155"/>
      <c r="I33" s="1155"/>
      <c r="J33" s="1156"/>
      <c r="K33" s="296" t="s">
        <v>491</v>
      </c>
      <c r="L33" s="296" t="s">
        <v>491</v>
      </c>
      <c r="M33" s="297" t="s">
        <v>491</v>
      </c>
      <c r="N33" s="298" t="s">
        <v>491</v>
      </c>
    </row>
    <row r="34" spans="1:16" ht="27" customHeight="1">
      <c r="A34" s="250"/>
      <c r="B34" s="246"/>
      <c r="C34" s="246"/>
      <c r="D34" s="246"/>
      <c r="E34" s="246"/>
      <c r="F34" s="246"/>
      <c r="G34" s="1154" t="s">
        <v>506</v>
      </c>
      <c r="H34" s="1155"/>
      <c r="I34" s="1155"/>
      <c r="J34" s="1156"/>
      <c r="K34" s="296">
        <v>33333</v>
      </c>
      <c r="L34" s="296">
        <v>69</v>
      </c>
      <c r="M34" s="297">
        <v>35</v>
      </c>
      <c r="N34" s="298">
        <v>97.1</v>
      </c>
    </row>
    <row r="35" spans="1:16" ht="27" customHeight="1">
      <c r="A35" s="250"/>
      <c r="B35" s="246"/>
      <c r="C35" s="246"/>
      <c r="D35" s="246"/>
      <c r="E35" s="246"/>
      <c r="F35" s="246"/>
      <c r="G35" s="1154" t="s">
        <v>507</v>
      </c>
      <c r="H35" s="1155"/>
      <c r="I35" s="1155"/>
      <c r="J35" s="1156"/>
      <c r="K35" s="296">
        <v>1301682</v>
      </c>
      <c r="L35" s="296">
        <v>2708</v>
      </c>
      <c r="M35" s="297">
        <v>6876</v>
      </c>
      <c r="N35" s="298">
        <v>-60.6</v>
      </c>
    </row>
    <row r="36" spans="1:16" ht="27" customHeight="1">
      <c r="A36" s="250"/>
      <c r="B36" s="246"/>
      <c r="C36" s="246"/>
      <c r="D36" s="246"/>
      <c r="E36" s="246"/>
      <c r="F36" s="246"/>
      <c r="G36" s="1154" t="s">
        <v>508</v>
      </c>
      <c r="H36" s="1155"/>
      <c r="I36" s="1155"/>
      <c r="J36" s="1156"/>
      <c r="K36" s="296" t="s">
        <v>491</v>
      </c>
      <c r="L36" s="296" t="s">
        <v>491</v>
      </c>
      <c r="M36" s="297">
        <v>711</v>
      </c>
      <c r="N36" s="298" t="s">
        <v>491</v>
      </c>
    </row>
    <row r="37" spans="1:16" ht="13.5" customHeight="1">
      <c r="A37" s="250"/>
      <c r="B37" s="246"/>
      <c r="C37" s="246"/>
      <c r="D37" s="246"/>
      <c r="E37" s="246"/>
      <c r="F37" s="246"/>
      <c r="G37" s="1154" t="s">
        <v>509</v>
      </c>
      <c r="H37" s="1155"/>
      <c r="I37" s="1155"/>
      <c r="J37" s="1156"/>
      <c r="K37" s="296">
        <v>1940879</v>
      </c>
      <c r="L37" s="296">
        <v>4037</v>
      </c>
      <c r="M37" s="297">
        <v>1771</v>
      </c>
      <c r="N37" s="298">
        <v>128</v>
      </c>
    </row>
    <row r="38" spans="1:16" ht="27" customHeight="1">
      <c r="A38" s="250"/>
      <c r="B38" s="246"/>
      <c r="C38" s="246"/>
      <c r="D38" s="246"/>
      <c r="E38" s="246"/>
      <c r="F38" s="246"/>
      <c r="G38" s="1157" t="s">
        <v>510</v>
      </c>
      <c r="H38" s="1158"/>
      <c r="I38" s="1158"/>
      <c r="J38" s="1159"/>
      <c r="K38" s="299" t="s">
        <v>491</v>
      </c>
      <c r="L38" s="299" t="s">
        <v>491</v>
      </c>
      <c r="M38" s="300">
        <v>0</v>
      </c>
      <c r="N38" s="301" t="s">
        <v>491</v>
      </c>
      <c r="O38" s="295"/>
    </row>
    <row r="39" spans="1:16">
      <c r="A39" s="250"/>
      <c r="B39" s="246"/>
      <c r="C39" s="246"/>
      <c r="D39" s="246"/>
      <c r="E39" s="246"/>
      <c r="F39" s="246"/>
      <c r="G39" s="1157" t="s">
        <v>511</v>
      </c>
      <c r="H39" s="1158"/>
      <c r="I39" s="1158"/>
      <c r="J39" s="1159"/>
      <c r="K39" s="302">
        <v>-3655583</v>
      </c>
      <c r="L39" s="302">
        <v>-7604</v>
      </c>
      <c r="M39" s="303">
        <v>-7763</v>
      </c>
      <c r="N39" s="304">
        <v>-2</v>
      </c>
      <c r="O39" s="295"/>
    </row>
    <row r="40" spans="1:16" ht="27" customHeight="1">
      <c r="A40" s="250"/>
      <c r="B40" s="246"/>
      <c r="C40" s="246"/>
      <c r="D40" s="246"/>
      <c r="E40" s="246"/>
      <c r="F40" s="246"/>
      <c r="G40" s="1154" t="s">
        <v>512</v>
      </c>
      <c r="H40" s="1155"/>
      <c r="I40" s="1155"/>
      <c r="J40" s="1156"/>
      <c r="K40" s="302">
        <v>-6611604</v>
      </c>
      <c r="L40" s="302">
        <v>-13753</v>
      </c>
      <c r="M40" s="303">
        <v>-22050</v>
      </c>
      <c r="N40" s="304">
        <v>-37.6</v>
      </c>
      <c r="O40" s="295"/>
    </row>
    <row r="41" spans="1:16">
      <c r="A41" s="250"/>
      <c r="B41" s="246"/>
      <c r="C41" s="246"/>
      <c r="D41" s="246"/>
      <c r="E41" s="246"/>
      <c r="F41" s="246"/>
      <c r="G41" s="1160" t="s">
        <v>282</v>
      </c>
      <c r="H41" s="1161"/>
      <c r="I41" s="1161"/>
      <c r="J41" s="1162"/>
      <c r="K41" s="296">
        <v>583855</v>
      </c>
      <c r="L41" s="302">
        <v>1214</v>
      </c>
      <c r="M41" s="303">
        <v>6336</v>
      </c>
      <c r="N41" s="304">
        <v>-80.8</v>
      </c>
      <c r="O41" s="295"/>
    </row>
    <row r="42" spans="1:16">
      <c r="A42" s="250"/>
      <c r="B42" s="246"/>
      <c r="C42" s="246"/>
      <c r="D42" s="246"/>
      <c r="E42" s="246"/>
      <c r="F42" s="246"/>
      <c r="G42" s="305" t="s">
        <v>513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514</v>
      </c>
      <c r="B47" s="246"/>
      <c r="C47" s="246"/>
      <c r="D47" s="246"/>
      <c r="E47" s="246"/>
      <c r="F47" s="246"/>
      <c r="G47" s="246"/>
      <c r="H47" s="246"/>
      <c r="I47" s="246"/>
      <c r="J47" s="246"/>
      <c r="K47" s="246"/>
      <c r="L47" s="246"/>
      <c r="M47" s="246"/>
      <c r="N47" s="246"/>
    </row>
    <row r="48" spans="1:16">
      <c r="A48" s="250"/>
      <c r="B48" s="246"/>
      <c r="C48" s="246"/>
      <c r="D48" s="246"/>
      <c r="E48" s="246"/>
      <c r="F48" s="246"/>
      <c r="G48" s="310" t="s">
        <v>515</v>
      </c>
      <c r="H48" s="310"/>
      <c r="I48" s="310"/>
      <c r="J48" s="310"/>
      <c r="K48" s="310"/>
      <c r="L48" s="310"/>
      <c r="M48" s="311"/>
      <c r="N48" s="310"/>
    </row>
    <row r="49" spans="1:14" ht="13.5" customHeight="1">
      <c r="A49" s="250"/>
      <c r="B49" s="246"/>
      <c r="C49" s="246"/>
      <c r="D49" s="246"/>
      <c r="E49" s="246"/>
      <c r="F49" s="246"/>
      <c r="G49" s="312"/>
      <c r="H49" s="313"/>
      <c r="I49" s="1147" t="s">
        <v>481</v>
      </c>
      <c r="J49" s="1149" t="s">
        <v>516</v>
      </c>
      <c r="K49" s="1150"/>
      <c r="L49" s="1150"/>
      <c r="M49" s="1150"/>
      <c r="N49" s="1151"/>
    </row>
    <row r="50" spans="1:14">
      <c r="A50" s="250"/>
      <c r="B50" s="246"/>
      <c r="C50" s="246"/>
      <c r="D50" s="246"/>
      <c r="E50" s="246"/>
      <c r="F50" s="246"/>
      <c r="G50" s="314"/>
      <c r="H50" s="315"/>
      <c r="I50" s="1148"/>
      <c r="J50" s="316" t="s">
        <v>517</v>
      </c>
      <c r="K50" s="317" t="s">
        <v>518</v>
      </c>
      <c r="L50" s="318" t="s">
        <v>519</v>
      </c>
      <c r="M50" s="319" t="s">
        <v>520</v>
      </c>
      <c r="N50" s="320" t="s">
        <v>521</v>
      </c>
    </row>
    <row r="51" spans="1:14">
      <c r="A51" s="250"/>
      <c r="B51" s="246"/>
      <c r="C51" s="246"/>
      <c r="D51" s="246"/>
      <c r="E51" s="246"/>
      <c r="F51" s="246"/>
      <c r="G51" s="312" t="s">
        <v>522</v>
      </c>
      <c r="H51" s="313"/>
      <c r="I51" s="321">
        <v>19654074</v>
      </c>
      <c r="J51" s="322">
        <v>41963</v>
      </c>
      <c r="K51" s="323">
        <v>10.9</v>
      </c>
      <c r="L51" s="324">
        <v>39425</v>
      </c>
      <c r="M51" s="325">
        <v>2.1</v>
      </c>
      <c r="N51" s="326">
        <v>8.8000000000000007</v>
      </c>
    </row>
    <row r="52" spans="1:14">
      <c r="A52" s="250"/>
      <c r="B52" s="246"/>
      <c r="C52" s="246"/>
      <c r="D52" s="246"/>
      <c r="E52" s="246"/>
      <c r="F52" s="246"/>
      <c r="G52" s="327"/>
      <c r="H52" s="328" t="s">
        <v>523</v>
      </c>
      <c r="I52" s="329">
        <v>7483464</v>
      </c>
      <c r="J52" s="330">
        <v>15978</v>
      </c>
      <c r="K52" s="331">
        <v>-27.8</v>
      </c>
      <c r="L52" s="332">
        <v>22414</v>
      </c>
      <c r="M52" s="333">
        <v>-0.1</v>
      </c>
      <c r="N52" s="334">
        <v>-27.7</v>
      </c>
    </row>
    <row r="53" spans="1:14">
      <c r="A53" s="250"/>
      <c r="B53" s="246"/>
      <c r="C53" s="246"/>
      <c r="D53" s="246"/>
      <c r="E53" s="246"/>
      <c r="F53" s="246"/>
      <c r="G53" s="312" t="s">
        <v>524</v>
      </c>
      <c r="H53" s="313"/>
      <c r="I53" s="321">
        <v>11741092</v>
      </c>
      <c r="J53" s="322">
        <v>25026</v>
      </c>
      <c r="K53" s="323">
        <v>-40.4</v>
      </c>
      <c r="L53" s="324">
        <v>43141</v>
      </c>
      <c r="M53" s="325">
        <v>9.4</v>
      </c>
      <c r="N53" s="326">
        <v>-49.8</v>
      </c>
    </row>
    <row r="54" spans="1:14">
      <c r="A54" s="250"/>
      <c r="B54" s="246"/>
      <c r="C54" s="246"/>
      <c r="D54" s="246"/>
      <c r="E54" s="246"/>
      <c r="F54" s="246"/>
      <c r="G54" s="327"/>
      <c r="H54" s="328" t="s">
        <v>523</v>
      </c>
      <c r="I54" s="329">
        <v>5670798</v>
      </c>
      <c r="J54" s="330">
        <v>12087</v>
      </c>
      <c r="K54" s="331">
        <v>-24.4</v>
      </c>
      <c r="L54" s="332">
        <v>21887</v>
      </c>
      <c r="M54" s="333">
        <v>-2.4</v>
      </c>
      <c r="N54" s="334">
        <v>-22</v>
      </c>
    </row>
    <row r="55" spans="1:14">
      <c r="A55" s="250"/>
      <c r="B55" s="246"/>
      <c r="C55" s="246"/>
      <c r="D55" s="246"/>
      <c r="E55" s="246"/>
      <c r="F55" s="246"/>
      <c r="G55" s="312" t="s">
        <v>525</v>
      </c>
      <c r="H55" s="313"/>
      <c r="I55" s="321">
        <v>9592187</v>
      </c>
      <c r="J55" s="322">
        <v>20290</v>
      </c>
      <c r="K55" s="323">
        <v>-18.899999999999999</v>
      </c>
      <c r="L55" s="324">
        <v>45117</v>
      </c>
      <c r="M55" s="325">
        <v>4.5999999999999996</v>
      </c>
      <c r="N55" s="326">
        <v>-23.5</v>
      </c>
    </row>
    <row r="56" spans="1:14">
      <c r="A56" s="250"/>
      <c r="B56" s="246"/>
      <c r="C56" s="246"/>
      <c r="D56" s="246"/>
      <c r="E56" s="246"/>
      <c r="F56" s="246"/>
      <c r="G56" s="327"/>
      <c r="H56" s="328" t="s">
        <v>523</v>
      </c>
      <c r="I56" s="329">
        <v>6970189</v>
      </c>
      <c r="J56" s="330">
        <v>14744</v>
      </c>
      <c r="K56" s="331">
        <v>22</v>
      </c>
      <c r="L56" s="332">
        <v>25589</v>
      </c>
      <c r="M56" s="333">
        <v>16.899999999999999</v>
      </c>
      <c r="N56" s="334">
        <v>5.0999999999999996</v>
      </c>
    </row>
    <row r="57" spans="1:14">
      <c r="A57" s="250"/>
      <c r="B57" s="246"/>
      <c r="C57" s="246"/>
      <c r="D57" s="246"/>
      <c r="E57" s="246"/>
      <c r="F57" s="246"/>
      <c r="G57" s="312" t="s">
        <v>526</v>
      </c>
      <c r="H57" s="313"/>
      <c r="I57" s="321">
        <v>11880083</v>
      </c>
      <c r="J57" s="322">
        <v>24929</v>
      </c>
      <c r="K57" s="323">
        <v>22.9</v>
      </c>
      <c r="L57" s="324">
        <v>39951</v>
      </c>
      <c r="M57" s="325">
        <v>-11.5</v>
      </c>
      <c r="N57" s="326">
        <v>34.4</v>
      </c>
    </row>
    <row r="58" spans="1:14">
      <c r="A58" s="250"/>
      <c r="B58" s="246"/>
      <c r="C58" s="246"/>
      <c r="D58" s="246"/>
      <c r="E58" s="246"/>
      <c r="F58" s="246"/>
      <c r="G58" s="327"/>
      <c r="H58" s="328" t="s">
        <v>523</v>
      </c>
      <c r="I58" s="329">
        <v>10263585</v>
      </c>
      <c r="J58" s="330">
        <v>21537</v>
      </c>
      <c r="K58" s="331">
        <v>46.1</v>
      </c>
      <c r="L58" s="332">
        <v>22555</v>
      </c>
      <c r="M58" s="333">
        <v>-11.9</v>
      </c>
      <c r="N58" s="334">
        <v>58</v>
      </c>
    </row>
    <row r="59" spans="1:14">
      <c r="A59" s="250"/>
      <c r="B59" s="246"/>
      <c r="C59" s="246"/>
      <c r="D59" s="246"/>
      <c r="E59" s="246"/>
      <c r="F59" s="246"/>
      <c r="G59" s="312" t="s">
        <v>527</v>
      </c>
      <c r="H59" s="313"/>
      <c r="I59" s="321">
        <v>12434193</v>
      </c>
      <c r="J59" s="322">
        <v>25864</v>
      </c>
      <c r="K59" s="323">
        <v>3.8</v>
      </c>
      <c r="L59" s="324">
        <v>39893</v>
      </c>
      <c r="M59" s="325">
        <v>-0.1</v>
      </c>
      <c r="N59" s="326">
        <v>3.9</v>
      </c>
    </row>
    <row r="60" spans="1:14">
      <c r="A60" s="250"/>
      <c r="B60" s="246"/>
      <c r="C60" s="246"/>
      <c r="D60" s="246"/>
      <c r="E60" s="246"/>
      <c r="F60" s="246"/>
      <c r="G60" s="327"/>
      <c r="H60" s="328" t="s">
        <v>523</v>
      </c>
      <c r="I60" s="335">
        <v>11124537</v>
      </c>
      <c r="J60" s="330">
        <v>23140</v>
      </c>
      <c r="K60" s="331">
        <v>7.4</v>
      </c>
      <c r="L60" s="332">
        <v>26170</v>
      </c>
      <c r="M60" s="333">
        <v>16</v>
      </c>
      <c r="N60" s="334">
        <v>-8.6</v>
      </c>
    </row>
    <row r="61" spans="1:14">
      <c r="A61" s="250"/>
      <c r="B61" s="246"/>
      <c r="C61" s="246"/>
      <c r="D61" s="246"/>
      <c r="E61" s="246"/>
      <c r="F61" s="246"/>
      <c r="G61" s="312" t="s">
        <v>528</v>
      </c>
      <c r="H61" s="336"/>
      <c r="I61" s="337">
        <v>13060326</v>
      </c>
      <c r="J61" s="338">
        <v>27614</v>
      </c>
      <c r="K61" s="339">
        <v>-4.3</v>
      </c>
      <c r="L61" s="340">
        <v>41505</v>
      </c>
      <c r="M61" s="341">
        <v>0.9</v>
      </c>
      <c r="N61" s="326">
        <v>-5.2</v>
      </c>
    </row>
    <row r="62" spans="1:14">
      <c r="A62" s="250"/>
      <c r="B62" s="246"/>
      <c r="C62" s="246"/>
      <c r="D62" s="246"/>
      <c r="E62" s="246"/>
      <c r="F62" s="246"/>
      <c r="G62" s="327"/>
      <c r="H62" s="328" t="s">
        <v>523</v>
      </c>
      <c r="I62" s="329">
        <v>8302515</v>
      </c>
      <c r="J62" s="330">
        <v>17497</v>
      </c>
      <c r="K62" s="331">
        <v>4.7</v>
      </c>
      <c r="L62" s="332">
        <v>23723</v>
      </c>
      <c r="M62" s="333">
        <v>3.7</v>
      </c>
      <c r="N62" s="334">
        <v>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530</v>
      </c>
      <c r="G46" s="8" t="s">
        <v>531</v>
      </c>
      <c r="H46" s="8" t="s">
        <v>532</v>
      </c>
      <c r="I46" s="8" t="s">
        <v>533</v>
      </c>
      <c r="J46" s="9" t="s">
        <v>534</v>
      </c>
    </row>
    <row r="47" spans="2:10" ht="57.75" customHeight="1">
      <c r="B47" s="10"/>
      <c r="C47" s="1172" t="s">
        <v>3</v>
      </c>
      <c r="D47" s="1172"/>
      <c r="E47" s="1173"/>
      <c r="F47" s="11">
        <v>10.73</v>
      </c>
      <c r="G47" s="12">
        <v>11.63</v>
      </c>
      <c r="H47" s="12">
        <v>13.72</v>
      </c>
      <c r="I47" s="12">
        <v>15.71</v>
      </c>
      <c r="J47" s="13">
        <v>18.23</v>
      </c>
    </row>
    <row r="48" spans="2:10" ht="57.75" customHeight="1">
      <c r="B48" s="14"/>
      <c r="C48" s="1174" t="s">
        <v>4</v>
      </c>
      <c r="D48" s="1174"/>
      <c r="E48" s="1175"/>
      <c r="F48" s="15">
        <v>2.1</v>
      </c>
      <c r="G48" s="16">
        <v>4.1900000000000004</v>
      </c>
      <c r="H48" s="16">
        <v>4.92</v>
      </c>
      <c r="I48" s="16">
        <v>5.88</v>
      </c>
      <c r="J48" s="17">
        <v>4.57</v>
      </c>
    </row>
    <row r="49" spans="2:10" ht="57.75" customHeight="1" thickBot="1">
      <c r="B49" s="18"/>
      <c r="C49" s="1176" t="s">
        <v>5</v>
      </c>
      <c r="D49" s="1176"/>
      <c r="E49" s="1177"/>
      <c r="F49" s="19" t="s">
        <v>535</v>
      </c>
      <c r="G49" s="20">
        <v>2.14</v>
      </c>
      <c r="H49" s="20">
        <v>0.76</v>
      </c>
      <c r="I49" s="20">
        <v>1.1399999999999999</v>
      </c>
      <c r="J49" s="21" t="s">
        <v>536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ichikawa2017</cp:lastModifiedBy>
  <cp:lastPrinted>2018-10-21T08:39:07Z</cp:lastPrinted>
  <dcterms:created xsi:type="dcterms:W3CDTF">2018-01-24T04:21:06Z</dcterms:created>
  <dcterms:modified xsi:type="dcterms:W3CDTF">2018-10-25T02:34:01Z</dcterms:modified>
  <cp:category/>
</cp:coreProperties>
</file>