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05 館山市▲\"/>
    </mc:Choice>
  </mc:AlternateContent>
  <xr:revisionPtr revIDLastSave="0" documentId="13_ncr:1_{059E11C1-DF8D-40AB-859F-8F368F6EAF7E}"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<sst xmlns="http://schemas.openxmlformats.org/spreadsheetml/2006/main" count="1057" uniqueCount="561">
  <si>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</si>
  <si>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</si>
  <si>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</si>
  <si>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</si>
  <si>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</si>
  <si>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</si>
  <si>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</si>
  <si>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</si>
  <si>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</si>
  <si>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</si>
  <si>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</si>
  <si>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</si>
  <si>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</si>
  <si>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</si>
  <si>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</si>
  <si>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</si>
  <si>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</si>
  <si>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</si>
  <si>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</si>
  <si>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</si>
  <si>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</si>
  <si>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</si>
  <si>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</si>
  <si>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</si>
  <si>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</si>
  <si>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</si>
  <si>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</si>
  <si>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</si>
  <si>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</si>
  <si>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</si>
  <si>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</si>
  <si>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</si>
  <si>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</si>
  <si>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</si>
  <si>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</si>
  <si>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</si>
  <si>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</si>
  <si>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</si>
  <si>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</si>
  <si>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</si>
  <si>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</si>
  <si>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</si>
  <si>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</si>
  <si>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</si>
  <si>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</si>
  <si>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</si>
  <si>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</si>
  <si>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</si>
  <si>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</si>
  <si>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</si>
  <si>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</si>
  <si>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</si>
  <si>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</si>
  <si>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</si>
  <si>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</si>
  <si>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</si>
  <si>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</si>
  <si>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</si>
  <si>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</si>
  <si>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</si>
  <si>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</si>
  <si>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</si>
  <si>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</si>
  <si>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</si>
  <si>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</si>
  <si>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</si>
  <si>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</si>
  <si>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</si>
  <si>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</si>
  <si>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</si>
  <si>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</si>
  <si>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</si>
  <si>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</si>
  <si>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</si>
  <si>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</si>
  <si>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</si>
  <si>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</si>
  <si>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</si>
  <si>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</si>
  <si>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</si>
  <si>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</si>
  <si>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</si>
  <si>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</si>
  <si>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</si>
  <si>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</si>
  <si>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</si>
  <si>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</si>
  <si>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</si>
  <si>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</si>
  <si>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</si>
  <si>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</si>
  <si>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</si>
  <si>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</si>
  <si>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</si>
  <si>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館山市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</si>
  <si>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</si>
  <si>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</si>
  <si>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</si>
  <si>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</si>
  <si>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</si>
  <si>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</si>
  <si>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</si>
  <si>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</si>
  <si>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</si>
  <si>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</si>
  <si>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</si>
  <si>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</si>
  <si>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</si>
  <si>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</si>
  <si>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</si>
  <si>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</si>
  <si>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</si>
  <si>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</si>
  <si>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</si>
  <si>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</si>
  <si>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</si>
  <si>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</si>
  <si>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</si>
  <si>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</si>
  <si>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</si>
  <si>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</si>
  <si>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</si>
  <si>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</si>
  <si>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</si>
  <si>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</si>
  <si>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</si>
  <si>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</si>
  <si>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</si>
  <si>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</si>
  <si>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</si>
  <si>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</si>
  <si>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</si>
  <si>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</si>
  <si>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</si>
  <si>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</si>
  <si>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</si>
  <si>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</si>
  <si>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</si>
  <si>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</si>
  <si>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</si>
  <si>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</si>
  <si>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</si>
  <si>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</si>
  <si>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</si>
  <si>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</si>
  <si>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</si>
  <si>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</si>
  <si>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</si>
  <si>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</si>
  <si>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</si>
  <si>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</si>
  <si>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</si>
  <si>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</si>
  <si>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</si>
  <si>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</si>
  <si>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</si>
  <si>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</si>
  <si>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</si>
  <si>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</si>
  <si>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</si>
  <si>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</si>
  <si>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</si>
  <si>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</si>
  <si>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</si>
  <si>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</si>
  <si>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</si>
  <si>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</si>
  <si>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</si>
  <si>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</si>
  <si>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</si>
  <si>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</si>
  <si>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</si>
  <si>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</si>
  <si>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</si>
  <si>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</si>
  <si>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</si>
  <si>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</si>
  <si>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</si>
  <si>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</si>
  <si>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</si>
  <si>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</si>
  <si>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</si>
  <si>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</si>
  <si>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</si>
  <si>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</si>
  <si>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</si>
  <si>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</si>
  <si>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</si>
  <si>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</si>
  <si>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</si>
  <si>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</si>
  <si>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</si>
  <si>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</si>
  <si>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</si>
  <si>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</si>
  <si>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</si>
  <si>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</si>
  <si>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</si>
  <si>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</si>
  <si>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</si>
  <si>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</si>
  <si>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</si>
  <si>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</si>
  <si>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千葉県館山市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</si>
  <si>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</si>
  <si>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</si>
  <si>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</si>
  <si>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</si>
  <si>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</si>
  <si>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</si>
  <si>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</si>
  <si>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</si>
  <si>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</si>
  <si>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</si>
  <si>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</si>
  <si>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</si>
  <si>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</si>
  <si>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</si>
  <si>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</si>
  <si>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</si>
  <si>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</si>
  <si>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</si>
  <si>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</si>
  <si>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</si>
  <si>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</si>
  <si>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</si>
  <si>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</si>
  <si>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</si>
  <si>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</si>
  <si>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</si>
  <si>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</si>
  <si>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</si>
  <si>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</si>
  <si>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</si>
  <si>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</si>
  <si>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</si>
  <si>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</si>
  <si>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</si>
  <si>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</si>
  <si>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</si>
  <si>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</si>
  <si>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</si>
  <si>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</si>
  <si>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</si>
  <si>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</si>
  <si>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</si>
  <si>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</si>
  <si>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</si>
  <si>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</si>
  <si>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</si>
  <si>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</si>
  <si>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</si>
  <si>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</si>
  <si>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</si>
  <si>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</si>
  <si>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</si>
  <si>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</si>
  <si>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</si>
  <si>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</si>
  <si>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</si>
  <si>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</si>
  <si>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</si>
  <si>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</si>
  <si>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</si>
  <si>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</si>
  <si>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</si>
  <si>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</si>
  <si>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</si>
  <si>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</si>
  <si>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</si>
  <si>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</si>
  <si>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</si>
  <si>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</si>
  <si>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</si>
  <si>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</si>
  <si>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</si>
  <si>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</si>
  <si>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</si>
  <si>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</si>
  <si>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</si>
  <si>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</si>
  <si>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</si>
  <si>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</si>
  <si>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</si>
  <si>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</si>
  <si>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</si>
  <si>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</si>
  <si>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</si>
  <si>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</si>
  <si>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</si>
  <si>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</si>
  <si>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</si>
  <si>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</si>
  <si>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</si>
  <si>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</si>
  <si>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</si>
  <si>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</si>
  <si>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</si>
  <si>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</si>
  <si>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</si>
  <si>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</si>
  <si>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</si>
  <si>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</si>
  <si>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</si>
  <si>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</si>
  <si>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</si>
  <si>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</si>
  <si>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</si>
  <si>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</si>
  <si>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</si>
  <si>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</si>
  <si>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</si>
  <si>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</si>
  <si>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</si>
  <si>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</si>
  <si>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</si>
  <si>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</si>
  <si>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</si>
  <si>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</si>
  <si>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</si>
  <si>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</si>
  <si>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</si>
  <si>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</si>
  <si>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</si>
  <si>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</si>
  <si>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</si>
  <si>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</si>
  <si>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</si>
  <si>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</si>
  <si>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</si>
  <si>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</si>
  <si>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</si>
  <si>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</si>
  <si>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</si>
  <si>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</si>
  <si>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</si>
  <si>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</si>
  <si>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</si>
  <si>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</si>
  <si>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</si>
  <si>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</si>
  <si>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</si>
  <si>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</si>
  <si>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</si>
  <si>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</si>
  <si>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</si>
  <si>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</si>
  <si>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</si>
  <si>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</si>
  <si>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</si>
  <si>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</si>
  <si>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</si>
  <si>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</si>
  <si>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</si>
  <si>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千葉県館山市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</si>
  <si>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</si>
  <si>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</si>
  <si>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</si>
  <si>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</si>
  <si>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</si>
  <si>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</si>
  <si>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</si>
  <si>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</si>
  <si>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</si>
  <si>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</si>
  <si>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</si>
  <si>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</si>
  <si>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</si>
  <si>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</si>
  <si>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</si>
  <si>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</si>
  <si>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</si>
  <si>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</si>
  <si>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</si>
  <si>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</si>
  <si>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</si>
  <si>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</si>
  <si>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</si>
  <si>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</si>
  <si>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</si>
  <si>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</si>
  <si>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</si>
  <si>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</si>
  <si>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</si>
  <si>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</si>
  <si>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</si>
  <si>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</si>
  <si>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</si>
  <si>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</si>
  <si>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</si>
  <si>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</si>
  <si>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</si>
  <si>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</si>
  <si>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</si>
  <si>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</si>
  <si>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</si>
  <si>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</si>
  <si>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</si>
  <si>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</si>
  <si>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</si>
  <si>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</si>
  <si>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</si>
  <si>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</si>
  <si>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</si>
  <si>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</si>
  <si>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</si>
  <si>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</si>
  <si>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</si>
  <si>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</si>
  <si>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</si>
  <si>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</si>
  <si>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</si>
  <si>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</si>
  <si>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</si>
  <si>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</si>
  <si>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</si>
  <si>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</si>
  <si>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</si>
  <si>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</si>
  <si>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</si>
  <si>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</si>
  <si>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</si>
  <si>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</si>
  <si>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</si>
  <si>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</si>
  <si>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</si>
  <si>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</si>
  <si>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</si>
  <si>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</si>
  <si>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</si>
  <si>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</si>
  <si>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</si>
  <si>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</si>
  <si>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</si>
  <si>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</si>
  <si>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</si>
  <si>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</si>
  <si>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</si>
  <si>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</si>
  <si>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</si>
  <si>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</si>
  <si>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</si>
  <si>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</si>
  <si>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</si>
  <si>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</si>
  <si>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</si>
  <si>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</si>
  <si>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</si>
  <si>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</si>
  <si>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</si>
  <si>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</si>
  <si>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</si>
  <si>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</si>
  <si>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</si>
  <si>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</si>
  <si>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</si>
  <si>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</si>
  <si>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</si>
  <si>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</si>
  <si>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</si>
  <si>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</si>
  <si>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</si>
  <si>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</si>
  <si>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</si>
  <si>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</si>
  <si>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</si>
  <si>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</si>
  <si>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</si>
  <si>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</si>
  <si>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</si>
  <si>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</si>
  <si>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</si>
  <si>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</si>
  <si>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</si>
  <si>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</si>
  <si>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</si>
  <si>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</si>
  <si>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</si>
  <si>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</si>
  <si>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</si>
  <si>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</si>
  <si>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</si>
  <si>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</si>
  <si>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</si>
  <si>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</si>
  <si>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</si>
  <si>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</si>
  <si>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</si>
  <si>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</si>
  <si>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</si>
  <si>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</si>
  <si>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</si>
  <si>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</si>
  <si>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</si>
  <si>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</si>
  <si>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</si>
  <si>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</si>
  <si>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</si>
  <si>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</si>
  <si>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</si>
  <si>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</si>
  <si>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</si>
  <si>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</si>
  <si>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</si>
  <si>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</si>
  <si>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</si>
  <si>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</si>
  <si>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</si>
  <si>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</si>
  <si>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</si>
  <si>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</si>
  <si>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</si>
  <si>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</si>
  <si>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</si>
  <si>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</si>
  <si>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</si>
  <si>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</si>
  <si>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</si>
  <si>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</si>
  <si>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</si>
  <si>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</si>
  <si>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</si>
  <si>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</si>
  <si>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</si>
  <si>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</si>
  <si>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</si>
  <si>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</si>
  <si>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</si>
  <si>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2.62</t>
  </si>
  <si>
    <t>▲ 2.20</t>
  </si>
  <si>
    <t>▲ 8.52</t>
  </si>
  <si>
    <t>▲ 5.01</t>
  </si>
  <si>
    <t>一般会計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</si>
  <si>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</si>
  <si>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</si>
  <si>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</si>
  <si>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</si>
  <si>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</si>
  <si>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</si>
  <si>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</si>
  <si>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</si>
  <si>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</si>
  <si>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</si>
  <si>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</si>
  <si>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前澤友作館山応援基金</t>
    <rPh sb="0" eb="2">
      <t>マエザワ</t>
    </rPh>
    <rPh sb="2" eb="4">
      <t>ユウサク</t>
    </rPh>
    <rPh sb="4" eb="6">
      <t>タテヤマ</t>
    </rPh>
    <rPh sb="6" eb="10">
      <t>オウエンキキン</t>
    </rPh>
    <phoneticPr fontId="5"/>
  </si>
  <si>
    <t>館山市庁舎等建設基金</t>
    <rPh sb="0" eb="3">
      <t>タテヤマシ</t>
    </rPh>
    <rPh sb="3" eb="5">
      <t>チョウシャ</t>
    </rPh>
    <rPh sb="5" eb="6">
      <t>トウ</t>
    </rPh>
    <rPh sb="6" eb="8">
      <t>ケンセツ</t>
    </rPh>
    <rPh sb="8" eb="10">
      <t>キキン</t>
    </rPh>
    <phoneticPr fontId="38"/>
  </si>
  <si>
    <t>フレフレ・たてやま応援基金</t>
    <rPh sb="9" eb="13">
      <t>オウエンキキン</t>
    </rPh>
    <phoneticPr fontId="38"/>
  </si>
  <si>
    <t>館山市子ども・子育て支援基金</t>
    <rPh sb="0" eb="3">
      <t>タテヤマシ</t>
    </rPh>
    <rPh sb="3" eb="4">
      <t>コ</t>
    </rPh>
    <rPh sb="7" eb="9">
      <t>コソダ</t>
    </rPh>
    <rPh sb="10" eb="12">
      <t>シエン</t>
    </rPh>
    <rPh sb="12" eb="14">
      <t>キキン</t>
    </rPh>
    <phoneticPr fontId="38"/>
  </si>
  <si>
    <t>館山市観光振興基金</t>
    <rPh sb="0" eb="3">
      <t>タテヤマシ</t>
    </rPh>
    <rPh sb="3" eb="9">
      <t>カンコウシンコウキキン</t>
    </rPh>
    <phoneticPr fontId="38"/>
  </si>
  <si>
    <t>-</t>
    <phoneticPr fontId="38"/>
  </si>
  <si>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</si>
  <si>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</si>
  <si>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</si>
  <si>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</si>
  <si>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</si>
  <si>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千葉県後期高齢者医療広域連合/特別会計</t>
  </si>
  <si>
    <t>南房総広域水道企業団/水道用水供給事業会計</t>
  </si>
  <si>
    <t>安房郡市広域市町村圏事務組合/一般会計</t>
  </si>
  <si>
    <t>三芳水道企業団/水道事業会計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</si>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</sst>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8913-46FC-8737-9EE7A700C1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100500</c:v>
                </c:pt>
                <c:pt idx="1">
                  <c:v>55376</c:v>
                </c:pt>
                <c:pt idx="2">
                  <c:v>82181</c:v>
                </c:pt>
                <c:pt idx="3">
                  <c:v>154809</c:v>
                </c:pt>
                <c:pt idx="4">
                  <c:v>118866</c:v>
                </c:pt>
              </c:numCache>
            </c:numRef>
          </c:val>
          <c:smooth val="0"/>
          <c:extLst>
            <c:ext xmlns:c16="http://schemas.microsoft.com/office/drawing/2014/chart" uri="{C3380CC4-5D6E-409C-BE32-E72D297353CC}">
              <c16:uniqueId val="{00000001-8913-46FC-8737-9EE7A700C1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11.56</c:v>
                </c:pt>
                <c:pt idx="1">
                  <c:v>8.34</c:v>
                </c:pt>
                <c:pt idx="2">
                  <c:v>6.39</c:v>
                </c:pt>
                <c:pt idx="3">
                  <c:v>6.46</c:v>
                </c:pt>
                <c:pt idx="4">
                  <c:v>8.61</c:v>
                </c:pt>
              </c:numCache>
            </c:numRef>
          </c:val>
          <c:extLst>
            <c:ext xmlns:c16="http://schemas.microsoft.com/office/drawing/2014/chart" uri="{C3380CC4-5D6E-409C-BE32-E72D297353CC}">
              <c16:uniqueId val="{00000000-C643-472F-BA5B-F4D5A048CF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14.89</c:v>
                </c:pt>
                <c:pt idx="1">
                  <c:v>19.62</c:v>
                </c:pt>
                <c:pt idx="2">
                  <c:v>24.51</c:v>
                </c:pt>
                <c:pt idx="3">
                  <c:v>18.899999999999999</c:v>
                </c:pt>
                <c:pt idx="4">
                  <c:v>14.38</c:v>
                </c:pt>
              </c:numCache>
            </c:numRef>
          </c:val>
          <c:extLst>
            <c:ext xmlns:c16="http://schemas.microsoft.com/office/drawing/2014/chart" uri="{C3380CC4-5D6E-409C-BE32-E72D297353CC}">
              <c16:uniqueId val="{00000001-C643-472F-BA5B-F4D5A048CF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-2.62</c:v>
                </c:pt>
                <c:pt idx="2">
                  <c:v>-2.2000000000000002</c:v>
                </c:pt>
                <c:pt idx="3">
                  <c:v>-8.52</c:v>
                </c:pt>
                <c:pt idx="4">
                  <c:v>-5.01</c:v>
                </c:pt>
              </c:numCache>
            </c:numRef>
          </c:val>
          <c:smooth val="0"/>
          <c:extLst>
            <c:ext xmlns:c16="http://schemas.microsoft.com/office/drawing/2014/chart" uri="{C3380CC4-5D6E-409C-BE32-E72D297353CC}">
              <c16:uniqueId val="{00000002-C643-472F-BA5B-F4D5A048CF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44-405F-B16F-D282C774A5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44-405F-B16F-D282C774A5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44-405F-B16F-D282C774A5E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44-405F-B16F-D282C774A5E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E44-405F-B16F-D282C774A5E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5-AE44-405F-B16F-D282C774A5E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0.33</c:v>
                </c:pt>
                <c:pt idx="4">
                  <c:v>#N/A</c:v>
                </c:pt>
                <c:pt idx="5">
                  <c:v>0.54</c:v>
                </c:pt>
                <c:pt idx="6">
                  <c:v>#N/A</c:v>
                </c:pt>
                <c:pt idx="7">
                  <c:v>0.68</c:v>
                </c:pt>
                <c:pt idx="8">
                  <c:v>#N/A</c:v>
                </c:pt>
                <c:pt idx="9">
                  <c:v>0.72</c:v>
                </c:pt>
              </c:numCache>
            </c:numRef>
          </c:val>
          <c:extLst>
            <c:ext xmlns:c16="http://schemas.microsoft.com/office/drawing/2014/chart" uri="{C3380CC4-5D6E-409C-BE32-E72D297353CC}">
              <c16:uniqueId val="{00000006-AE44-405F-B16F-D282C774A5E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2.2400000000000002</c:v>
                </c:pt>
                <c:pt idx="2">
                  <c:v>#N/A</c:v>
                </c:pt>
                <c:pt idx="3">
                  <c:v>2.2000000000000002</c:v>
                </c:pt>
                <c:pt idx="4">
                  <c:v>#N/A</c:v>
                </c:pt>
                <c:pt idx="5">
                  <c:v>2.23</c:v>
                </c:pt>
                <c:pt idx="6">
                  <c:v>#N/A</c:v>
                </c:pt>
                <c:pt idx="7">
                  <c:v>1.31</c:v>
                </c:pt>
                <c:pt idx="8">
                  <c:v>#N/A</c:v>
                </c:pt>
                <c:pt idx="9">
                  <c:v>1.51</c:v>
                </c:pt>
              </c:numCache>
            </c:numRef>
          </c:val>
          <c:extLst>
            <c:ext xmlns:c16="http://schemas.microsoft.com/office/drawing/2014/chart" uri="{C3380CC4-5D6E-409C-BE32-E72D297353CC}">
              <c16:uniqueId val="{00000007-AE44-405F-B16F-D282C774A5E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2.67</c:v>
                </c:pt>
                <c:pt idx="4">
                  <c:v>#N/A</c:v>
                </c:pt>
                <c:pt idx="5">
                  <c:v>3.16</c:v>
                </c:pt>
                <c:pt idx="6">
                  <c:v>#N/A</c:v>
                </c:pt>
                <c:pt idx="7">
                  <c:v>2.21</c:v>
                </c:pt>
                <c:pt idx="8">
                  <c:v>#N/A</c:v>
                </c:pt>
                <c:pt idx="9">
                  <c:v>2.31</c:v>
                </c:pt>
              </c:numCache>
            </c:numRef>
          </c:val>
          <c:extLst>
            <c:ext xmlns:c16="http://schemas.microsoft.com/office/drawing/2014/chart" uri="{C3380CC4-5D6E-409C-BE32-E72D297353CC}">
              <c16:uniqueId val="{00000008-AE44-405F-B16F-D282C774A5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11.55</c:v>
                </c:pt>
                <c:pt idx="2">
                  <c:v>#N/A</c:v>
                </c:pt>
                <c:pt idx="3">
                  <c:v>8.34</c:v>
                </c:pt>
                <c:pt idx="4">
                  <c:v>#N/A</c:v>
                </c:pt>
                <c:pt idx="5">
                  <c:v>6.39</c:v>
                </c:pt>
                <c:pt idx="6">
                  <c:v>#N/A</c:v>
                </c:pt>
                <c:pt idx="7">
                  <c:v>6.46</c:v>
                </c:pt>
                <c:pt idx="8">
                  <c:v>#N/A</c:v>
                </c:pt>
                <c:pt idx="9">
                  <c:v>8.61</c:v>
                </c:pt>
              </c:numCache>
            </c:numRef>
          </c:val>
          <c:extLst>
            <c:ext xmlns:c16="http://schemas.microsoft.com/office/drawing/2014/chart" uri="{C3380CC4-5D6E-409C-BE32-E72D297353CC}">
              <c16:uniqueId val="{00000009-AE44-405F-B16F-D282C774A5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1792</c:v>
                </c:pt>
                <c:pt idx="5">
                  <c:v>1795</c:v>
                </c:pt>
                <c:pt idx="8">
                  <c:v>1557</c:v>
                </c:pt>
                <c:pt idx="11">
                  <c:v>1459</c:v>
                </c:pt>
                <c:pt idx="14">
                  <c:v>1575</c:v>
                </c:pt>
              </c:numCache>
            </c:numRef>
          </c:val>
          <c:extLst>
            <c:ext xmlns:c16="http://schemas.microsoft.com/office/drawing/2014/chart" uri="{C3380CC4-5D6E-409C-BE32-E72D297353CC}">
              <c16:uniqueId val="{00000000-5FE0-422A-B653-5B0C2920F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E0-422A-B653-5B0C2920F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61</c:v>
                </c:pt>
                <c:pt idx="3">
                  <c:v>68</c:v>
                </c:pt>
                <c:pt idx="6">
                  <c:v>68</c:v>
                </c:pt>
                <c:pt idx="9">
                  <c:v>72</c:v>
                </c:pt>
                <c:pt idx="12">
                  <c:v>80</c:v>
                </c:pt>
              </c:numCache>
            </c:numRef>
          </c:val>
          <c:extLst>
            <c:ext xmlns:c16="http://schemas.microsoft.com/office/drawing/2014/chart" uri="{C3380CC4-5D6E-409C-BE32-E72D297353CC}">
              <c16:uniqueId val="{00000002-5FE0-422A-B653-5B0C2920F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174</c:v>
                </c:pt>
                <c:pt idx="3">
                  <c:v>178</c:v>
                </c:pt>
                <c:pt idx="6">
                  <c:v>189</c:v>
                </c:pt>
                <c:pt idx="9">
                  <c:v>140</c:v>
                </c:pt>
                <c:pt idx="12">
                  <c:v>121</c:v>
                </c:pt>
              </c:numCache>
            </c:numRef>
          </c:val>
          <c:extLst>
            <c:ext xmlns:c16="http://schemas.microsoft.com/office/drawing/2014/chart" uri="{C3380CC4-5D6E-409C-BE32-E72D297353CC}">
              <c16:uniqueId val="{00000003-5FE0-422A-B653-5B0C2920F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c:v>
                </c:pt>
                <c:pt idx="3">
                  <c:v>328</c:v>
                </c:pt>
                <c:pt idx="6">
                  <c:v>290</c:v>
                </c:pt>
                <c:pt idx="9">
                  <c:v>317</c:v>
                </c:pt>
                <c:pt idx="12">
                  <c:v>309</c:v>
                </c:pt>
              </c:numCache>
            </c:numRef>
          </c:val>
          <c:extLst>
            <c:ext xmlns:c16="http://schemas.microsoft.com/office/drawing/2014/chart" uri="{C3380CC4-5D6E-409C-BE32-E72D297353CC}">
              <c16:uniqueId val="{00000004-5FE0-422A-B653-5B0C2920F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E0-422A-B653-5B0C2920F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E0-422A-B653-5B0C2920F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1806</c:v>
                </c:pt>
                <c:pt idx="3">
                  <c:v>1792</c:v>
                </c:pt>
                <c:pt idx="6">
                  <c:v>1792</c:v>
                </c:pt>
                <c:pt idx="9">
                  <c:v>1719</c:v>
                </c:pt>
                <c:pt idx="12">
                  <c:v>1738</c:v>
                </c:pt>
              </c:numCache>
            </c:numRef>
          </c:val>
          <c:extLst>
            <c:ext xmlns:c16="http://schemas.microsoft.com/office/drawing/2014/chart" uri="{C3380CC4-5D6E-409C-BE32-E72D297353CC}">
              <c16:uniqueId val="{00000007-5FE0-422A-B653-5B0C2920F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547</c:v>
                </c:pt>
                <c:pt idx="2">
                  <c:v>#N/A</c:v>
                </c:pt>
                <c:pt idx="3">
                  <c:v>#N/A</c:v>
                </c:pt>
                <c:pt idx="4">
                  <c:v>571</c:v>
                </c:pt>
                <c:pt idx="5">
                  <c:v>#N/A</c:v>
                </c:pt>
                <c:pt idx="6">
                  <c:v>#N/A</c:v>
                </c:pt>
                <c:pt idx="7">
                  <c:v>782</c:v>
                </c:pt>
                <c:pt idx="8">
                  <c:v>#N/A</c:v>
                </c:pt>
                <c:pt idx="9">
                  <c:v>#N/A</c:v>
                </c:pt>
                <c:pt idx="10">
                  <c:v>789</c:v>
                </c:pt>
                <c:pt idx="11">
                  <c:v>#N/A</c:v>
                </c:pt>
                <c:pt idx="12">
                  <c:v>#N/A</c:v>
                </c:pt>
                <c:pt idx="13">
                  <c:v>673</c:v>
                </c:pt>
                <c:pt idx="14">
                  <c:v>#N/A</c:v>
                </c:pt>
              </c:numCache>
            </c:numRef>
          </c:val>
          <c:smooth val="0"/>
          <c:extLst>
            <c:ext xmlns:c16="http://schemas.microsoft.com/office/drawing/2014/chart" uri="{C3380CC4-5D6E-409C-BE32-E72D297353CC}">
              <c16:uniqueId val="{00000008-5FE0-422A-B653-5B0C2920F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15244</c:v>
                </c:pt>
                <c:pt idx="5">
                  <c:v>14730</c:v>
                </c:pt>
                <c:pt idx="8">
                  <c:v>14747</c:v>
                </c:pt>
                <c:pt idx="11">
                  <c:v>15620</c:v>
                </c:pt>
                <c:pt idx="14">
                  <c:v>15600</c:v>
                </c:pt>
              </c:numCache>
            </c:numRef>
          </c:val>
          <c:extLst>
            <c:ext xmlns:c16="http://schemas.microsoft.com/office/drawing/2014/chart" uri="{C3380CC4-5D6E-409C-BE32-E72D297353CC}">
              <c16:uniqueId val="{00000000-C310-4B19-86FF-35CC426C60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3471</c:v>
                </c:pt>
                <c:pt idx="5">
                  <c:v>3197</c:v>
                </c:pt>
                <c:pt idx="8">
                  <c:v>3644</c:v>
                </c:pt>
                <c:pt idx="11">
                  <c:v>3204</c:v>
                </c:pt>
                <c:pt idx="14">
                  <c:v>2853</c:v>
                </c:pt>
              </c:numCache>
            </c:numRef>
          </c:val>
          <c:extLst>
            <c:ext xmlns:c16="http://schemas.microsoft.com/office/drawing/2014/chart" uri="{C3380CC4-5D6E-409C-BE32-E72D297353CC}">
              <c16:uniqueId val="{00000001-C310-4B19-86FF-35CC426C60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7215</c:v>
                </c:pt>
                <c:pt idx="5">
                  <c:v>7722</c:v>
                </c:pt>
                <c:pt idx="8">
                  <c:v>7957</c:v>
                </c:pt>
                <c:pt idx="11">
                  <c:v>6954</c:v>
                </c:pt>
                <c:pt idx="14">
                  <c:v>5974</c:v>
                </c:pt>
              </c:numCache>
            </c:numRef>
          </c:val>
          <c:extLst>
            <c:ext xmlns:c16="http://schemas.microsoft.com/office/drawing/2014/chart" uri="{C3380CC4-5D6E-409C-BE32-E72D297353CC}">
              <c16:uniqueId val="{00000002-C310-4B19-86FF-35CC426C60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10-4B19-86FF-35CC426C60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10-4B19-86FF-35CC426C60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0-4B19-86FF-35CC426C60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4794</c:v>
                </c:pt>
                <c:pt idx="3">
                  <c:v>4667</c:v>
                </c:pt>
                <c:pt idx="6">
                  <c:v>4476</c:v>
                </c:pt>
                <c:pt idx="9">
                  <c:v>4340</c:v>
                </c:pt>
                <c:pt idx="12">
                  <c:v>4116</c:v>
                </c:pt>
              </c:numCache>
            </c:numRef>
          </c:val>
          <c:extLst>
            <c:ext xmlns:c16="http://schemas.microsoft.com/office/drawing/2014/chart" uri="{C3380CC4-5D6E-409C-BE32-E72D297353CC}">
              <c16:uniqueId val="{00000006-C310-4B19-86FF-35CC426C60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952</c:v>
                </c:pt>
                <c:pt idx="3">
                  <c:v>897</c:v>
                </c:pt>
                <c:pt idx="6">
                  <c:v>737</c:v>
                </c:pt>
                <c:pt idx="9">
                  <c:v>768</c:v>
                </c:pt>
                <c:pt idx="12">
                  <c:v>753</c:v>
                </c:pt>
              </c:numCache>
            </c:numRef>
          </c:val>
          <c:extLst>
            <c:ext xmlns:c16="http://schemas.microsoft.com/office/drawing/2014/chart" uri="{C3380CC4-5D6E-409C-BE32-E72D297353CC}">
              <c16:uniqueId val="{00000007-C310-4B19-86FF-35CC426C60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4293</c:v>
                </c:pt>
                <c:pt idx="3">
                  <c:v>4039</c:v>
                </c:pt>
                <c:pt idx="6">
                  <c:v>3911</c:v>
                </c:pt>
                <c:pt idx="9">
                  <c:v>3789</c:v>
                </c:pt>
                <c:pt idx="12">
                  <c:v>3599</c:v>
                </c:pt>
              </c:numCache>
            </c:numRef>
          </c:val>
          <c:extLst>
            <c:ext xmlns:c16="http://schemas.microsoft.com/office/drawing/2014/chart" uri="{C3380CC4-5D6E-409C-BE32-E72D297353CC}">
              <c16:uniqueId val="{00000008-C310-4B19-86FF-35CC426C60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567</c:v>
                </c:pt>
                <c:pt idx="3">
                  <c:v>549</c:v>
                </c:pt>
                <c:pt idx="6">
                  <c:v>484</c:v>
                </c:pt>
                <c:pt idx="9">
                  <c:v>761</c:v>
                </c:pt>
                <c:pt idx="12">
                  <c:v>647</c:v>
                </c:pt>
              </c:numCache>
            </c:numRef>
          </c:val>
          <c:extLst>
            <c:ext xmlns:c16="http://schemas.microsoft.com/office/drawing/2014/chart" uri="{C3380CC4-5D6E-409C-BE32-E72D297353CC}">
              <c16:uniqueId val="{00000009-C310-4B19-86FF-35CC426C60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18290</c:v>
                </c:pt>
                <c:pt idx="3">
                  <c:v>18314</c:v>
                </c:pt>
                <c:pt idx="6">
                  <c:v>18926</c:v>
                </c:pt>
                <c:pt idx="9">
                  <c:v>21451</c:v>
                </c:pt>
                <c:pt idx="12">
                  <c:v>22830</c:v>
                </c:pt>
              </c:numCache>
            </c:numRef>
          </c:val>
          <c:extLst>
            <c:ext xmlns:c16="http://schemas.microsoft.com/office/drawing/2014/chart" uri="{C3380CC4-5D6E-409C-BE32-E72D297353CC}">
              <c16:uniqueId val="{0000000A-C310-4B19-86FF-35CC426C60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2965</c:v>
                </c:pt>
                <c:pt idx="2">
                  <c:v>#N/A</c:v>
                </c:pt>
                <c:pt idx="3">
                  <c:v>#N/A</c:v>
                </c:pt>
                <c:pt idx="4">
                  <c:v>2816</c:v>
                </c:pt>
                <c:pt idx="5">
                  <c:v>#N/A</c:v>
                </c:pt>
                <c:pt idx="6">
                  <c:v>#N/A</c:v>
                </c:pt>
                <c:pt idx="7">
                  <c:v>2186</c:v>
                </c:pt>
                <c:pt idx="8">
                  <c:v>#N/A</c:v>
                </c:pt>
                <c:pt idx="9">
                  <c:v>#N/A</c:v>
                </c:pt>
                <c:pt idx="10">
                  <c:v>5331</c:v>
                </c:pt>
                <c:pt idx="11">
                  <c:v>#N/A</c:v>
                </c:pt>
                <c:pt idx="12">
                  <c:v>#N/A</c:v>
                </c:pt>
                <c:pt idx="13">
                  <c:v>7518</c:v>
                </c:pt>
                <c:pt idx="14">
                  <c:v>#N/A</c:v>
                </c:pt>
              </c:numCache>
            </c:numRef>
          </c:val>
          <c:smooth val="0"/>
          <c:extLst>
            <c:ext xmlns:c16="http://schemas.microsoft.com/office/drawing/2014/chart" uri="{C3380CC4-5D6E-409C-BE32-E72D297353CC}">
              <c16:uniqueId val="{0000000B-C310-4B19-86FF-35CC426C60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2821</c:v>
                </c:pt>
                <c:pt idx="1">
                  <c:v>2190</c:v>
                </c:pt>
                <c:pt idx="2">
                  <c:v>1702</c:v>
                </c:pt>
              </c:numCache>
            </c:numRef>
          </c:val>
          <c:extLst>
            <c:ext xmlns:c16="http://schemas.microsoft.com/office/drawing/2014/chart" uri="{C3380CC4-5D6E-409C-BE32-E72D297353CC}">
              <c16:uniqueId val="{00000000-4AF8-4690-BA2E-36477EAA4F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197</c:v>
                </c:pt>
                <c:pt idx="1">
                  <c:v>252</c:v>
                </c:pt>
                <c:pt idx="2">
                  <c:v>274</c:v>
                </c:pt>
              </c:numCache>
            </c:numRef>
          </c:val>
          <c:extLst>
            <c:ext xmlns:c16="http://schemas.microsoft.com/office/drawing/2014/chart" uri="{C3380CC4-5D6E-409C-BE32-E72D297353CC}">
              <c16:uniqueId val="{00000001-4AF8-4690-BA2E-36477EAA4F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3438</c:v>
                </c:pt>
                <c:pt idx="1">
                  <c:v>3085</c:v>
                </c:pt>
                <c:pt idx="2">
                  <c:v>2871</c:v>
                </c:pt>
              </c:numCache>
            </c:numRef>
          </c:val>
          <c:extLst>
            <c:ext xmlns:c16="http://schemas.microsoft.com/office/drawing/2014/chart" uri="{C3380CC4-5D6E-409C-BE32-E72D297353CC}">
              <c16:uniqueId val="{00000002-4AF8-4690-BA2E-36477EAA4F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実質公債費比率の分子である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Ａ</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等は、概ね横ばいで推移している。内訳では、一般会計の元利償還金に加え、公営企業債の元利償還金に対する繰入金や組合負担金等、債務負担行為に基づく支出額が一定程度存在し、準元利償還金が継続して分子を押し上げ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一方、算入公債費等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Ｂ</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もあわせて計上されるため分子そのものは大きくは増えていないが、今後の投資計画次第で上昇圧力となり得る。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今後は、起債発行の抑制と償還の平準化を図るとともに、公営企業会計の経営改善により繰入負担の抑制を進め、実質公債費比率の安定化に努める。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は近年急増しており、将来負担の拡大が顕著である。主な要因として、将来負担額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のうち一般会計等に係る地方債現在高が増加していること、また公営企業債等繰入見込額が高水準で推移していることが挙げられる。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公共施設の大規模改修事業分（中学校建替事業）を借り入れたことにより地方債現在高が増加している。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では、充当可能特定歳入が減少しており、分子押上げの一因となっている。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の選択と集中により地方債残高の増加抑制と償還計画の平準化を図るとともに、特定財源の確保、公営企業会計の収支改善による一般会計負担の縮減を進め、将来負担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千葉県館山市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特に財政調整基金の減少が大きく、収支調整に基金を活用したためである。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各年度の財政需要に対応するため、財政調整基金は現状維持が精一杯の状況である。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財政調整基金は、安定的な財政運営のため、目標額の残高となるように積み増すことを目指す。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特定目的基金は、当市の厳しい財政状況を考慮しつつ、目的に則した積立及び取崩しを行い、安定した財政運営に資するよう活用する。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・前澤友作館山応援基金　　　　：前澤友作氏からの寄附を原資として、未来への発展に資する事業や観光振興事業等に充当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・館山市庁舎等建設基金　　　　：基金運用利子を原資として、庁舎及び教育施設の建設に係る事業に充当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・フレフレ・たてやま応援基金　：ふるさと納税を原資として、寄附者の意思を具体化し、個性あるまちづくりに資する事業に充当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・館山市子ども・子育て支援基金：ふるさと納税を原資として、子ども・子育て支援に関する事業（遊具購入や園建設等の施設管理）に充当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・館山市観光振興基金　　　　　：ふるさと納税等を原資として、観光振興に関する事業に充当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建替事業への充当に伴う館山市庁舎等建設基金の取崩し、観光事業への充当に伴う館山市観光振興基金の取崩し、子ども・子育て事業への充当に伴う館山市子ども・子育て支援基金の取崩しなど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当市の厳しい財政状況を考慮するとともに、基金を充当する事業を明確化し、財政運営への適切な活用を図る。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実質単年度収支がマイナス傾向にある中、年度間の財源調整に用いたことが要因である。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事務事業の見直し・経常経費の抑制と歳入確保を進め、標準財政規模比での適正水準を意識しながら残高確保に努める。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公債費負担の中長期見通しを踏まえ、将来の償還財源を確保を目的として積み立てを行った。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償還計画との整合を取りつつ、必要な積立を継続し、実質公債費比率・将来負担の安定化に資する運用を行う。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a:t>
          </a:r>
          <a:r>
            <a:rPr kumimoji="1" lang="en-US" altLang="ja-JP" sz="1300" baseline="0">
              <a:latin typeface="ＭＳ Ｐゴシック" panose="020B0600070205080204" pitchFamily="50" charset="-128"/>
              <a:ea typeface="ＭＳ Ｐゴシック" panose="020B0600070205080204" pitchFamily="50" charset="-128"/>
            </a:rPr>
            <a:t>0.55</a:t>
          </a:r>
          <a:r>
            <a:rPr kumimoji="1" lang="ja-JP" altLang="en-US" sz="1300" baseline="0">
              <a:latin typeface="ＭＳ Ｐゴシック" panose="020B0600070205080204" pitchFamily="50" charset="-128"/>
              <a:ea typeface="ＭＳ Ｐゴシック" panose="020B0600070205080204" pitchFamily="50" charset="-128"/>
            </a:rPr>
            <a:t>で、類似団体内順位は</a:t>
          </a:r>
          <a:r>
            <a:rPr kumimoji="1" lang="en-US" altLang="ja-JP" sz="1300" baseline="0">
              <a:latin typeface="ＭＳ Ｐゴシック" panose="020B0600070205080204" pitchFamily="50" charset="-128"/>
              <a:ea typeface="ＭＳ Ｐゴシック" panose="020B0600070205080204" pitchFamily="50" charset="-128"/>
            </a:rPr>
            <a:t>9/52</a:t>
          </a:r>
          <a:r>
            <a:rPr kumimoji="1" lang="ja-JP" altLang="en-US" sz="1300" baseline="0">
              <a:latin typeface="ＭＳ Ｐゴシック" panose="020B0600070205080204" pitchFamily="50" charset="-128"/>
              <a:ea typeface="ＭＳ Ｐゴシック" panose="020B0600070205080204" pitchFamily="50" charset="-128"/>
            </a:rPr>
            <a:t>と比較的高い水準にある。一方で、推移は緩やかな低下傾向であり、人口減少等に伴う税収基盤の伸び悩みや、基準財政需要額の増加が影響している。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今後は、市税等の徴収率維持・向上</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現年徴収率は高水準で推移しているため更なる滞納圧縮を含む</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により歳入確保に努めるとともに、事務事業の優先順位付けや公共施設等の適正管理を通じて経常経費の抑制を図り、財政基盤の維持・強化に努める。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35/52</a:t>
          </a:r>
          <a:r>
            <a:rPr kumimoji="1" lang="ja-JP" altLang="en-US" sz="1300">
              <a:latin typeface="ＭＳ Ｐゴシック" panose="020B0600070205080204" pitchFamily="50" charset="-128"/>
              <a:ea typeface="ＭＳ Ｐゴシック" panose="020B0600070205080204" pitchFamily="50" charset="-128"/>
            </a:rPr>
            <a:t>と、類似団体と比べて弾力性が低い水準にある。推移は悪化しており、義務的経費や物件費・補助費等の増加により、経常一般財源の余裕が縮小していることが要因である。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今後は、事務事業の点検・見直しを継続し、民間委託や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活用による業務効率化で物件費の伸びを抑制するとともに、扶助費については制度運用の適正化・重症化予防等の取組により増加の抑制に努める。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052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805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62</xdr:row>
      <xdr:rowOff>160274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4396"/>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43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161,123</a:t>
          </a:r>
          <a:r>
            <a:rPr kumimoji="1" lang="ja-JP" altLang="en-US" sz="1300">
              <a:latin typeface="ＭＳ Ｐゴシック" panose="020B0600070205080204" pitchFamily="50" charset="-128"/>
              <a:ea typeface="ＭＳ Ｐゴシック" panose="020B0600070205080204" pitchFamily="50" charset="-128"/>
            </a:rPr>
            <a:t>円で、類似団体内順位は</a:t>
          </a:r>
          <a:r>
            <a:rPr kumimoji="1" lang="en-US" altLang="ja-JP" sz="1300">
              <a:latin typeface="ＭＳ Ｐゴシック" panose="020B0600070205080204" pitchFamily="50" charset="-128"/>
              <a:ea typeface="ＭＳ Ｐゴシック" panose="020B0600070205080204" pitchFamily="50" charset="-128"/>
            </a:rPr>
            <a:t>10/52</a:t>
          </a:r>
          <a:r>
            <a:rPr kumimoji="1" lang="ja-JP" altLang="en-US" sz="1300">
              <a:latin typeface="ＭＳ Ｐゴシック" panose="020B0600070205080204" pitchFamily="50" charset="-128"/>
              <a:ea typeface="ＭＳ Ｐゴシック" panose="020B0600070205080204" pitchFamily="50" charset="-128"/>
            </a:rPr>
            <a:t>と類似団体と比較して低い水準にある。推移は増加しており、物価上昇等に伴う施設維持管理コストの影響が要因である。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今後は、公共施設等総合管理計画の考え方に基づき、施設の集約化・長寿命化・更新の平準化を進める。また、事務の標準化・電子化を進めることにより、人件費、物件費の現水準の維持・抑制に努める。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30559</xdr:rowOff>
    </xdr:from>
    <xdr:to>
      <xdr:col>23</xdr:col>
      <xdr:colOff>133350</xdr:colOff>
      <xdr:row>83</xdr:row>
      <xdr:rowOff>39540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0909"/>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17574</xdr:rowOff>
    </xdr:from>
    <xdr:to>
      <xdr:col>19</xdr:col>
      <xdr:colOff>133350</xdr:colOff>
      <xdr:row>83</xdr:row>
      <xdr:rowOff>30559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47924"/>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162664</xdr:rowOff>
    </xdr:from>
    <xdr:to>
      <xdr:col>15</xdr:col>
      <xdr:colOff>82550</xdr:colOff>
      <xdr:row>83</xdr:row>
      <xdr:rowOff>17574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1564"/>
          <a:ext cx="889000" cy="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162664</xdr:rowOff>
    </xdr:from>
    <xdr:to>
      <xdr:col>11</xdr:col>
      <xdr:colOff>31750</xdr:colOff>
      <xdr:row>83</xdr:row>
      <xdr:rowOff>46510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21564"/>
          <a:ext cx="889000" cy="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160190</xdr:rowOff>
    </xdr:from>
    <xdr:to>
      <xdr:col>23</xdr:col>
      <xdr:colOff>184150</xdr:colOff>
      <xdr:row>83</xdr:row>
      <xdr:rowOff>90340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81467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151209</xdr:rowOff>
    </xdr:from>
    <xdr:to>
      <xdr:col>19</xdr:col>
      <xdr:colOff>184150</xdr:colOff>
      <xdr:row>83</xdr:row>
      <xdr:rowOff>81359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91536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138224</xdr:rowOff>
    </xdr:from>
    <xdr:to>
      <xdr:col>15</xdr:col>
      <xdr:colOff>133350</xdr:colOff>
      <xdr:row>83</xdr:row>
      <xdr:rowOff>68374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78551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111864</xdr:rowOff>
    </xdr:from>
    <xdr:to>
      <xdr:col>11</xdr:col>
      <xdr:colOff>82550</xdr:colOff>
      <xdr:row>83</xdr:row>
      <xdr:rowOff>42014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52191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167160</xdr:rowOff>
    </xdr:from>
    <xdr:to>
      <xdr:col>7</xdr:col>
      <xdr:colOff>31750</xdr:colOff>
      <xdr:row>83</xdr:row>
      <xdr:rowOff>97310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49/52</a:t>
          </a:r>
          <a:r>
            <a:rPr kumimoji="1" lang="ja-JP" altLang="en-US" sz="1300">
              <a:latin typeface="ＭＳ Ｐゴシック" panose="020B0600070205080204" pitchFamily="50" charset="-128"/>
              <a:ea typeface="ＭＳ Ｐゴシック" panose="020B0600070205080204" pitchFamily="50" charset="-128"/>
            </a:rPr>
            <a:t>と高い水準にある。推移は上昇傾向であり、給与制度や各種手当の構成、年齢構成等が影響している。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他団体の状況を踏まえつつ、手当を含めた給与制度の点検、昇給・昇格運用の適正化を図るとともに、定員管理とあわせた総人件費の抑制に努め、類似団体との均衡を意識した給与水準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601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人で、類似団体内順位は</a:t>
          </a:r>
          <a:r>
            <a:rPr kumimoji="1" lang="en-US" altLang="ja-JP" sz="1300">
              <a:latin typeface="ＭＳ Ｐゴシック" panose="020B0600070205080204" pitchFamily="50" charset="-128"/>
              <a:ea typeface="ＭＳ Ｐゴシック" panose="020B0600070205080204" pitchFamily="50" charset="-128"/>
            </a:rPr>
            <a:t>25/52</a:t>
          </a:r>
          <a:r>
            <a:rPr kumimoji="1" lang="ja-JP" altLang="en-US" sz="1300">
              <a:latin typeface="ＭＳ Ｐゴシック" panose="020B0600070205080204" pitchFamily="50" charset="-128"/>
              <a:ea typeface="ＭＳ Ｐゴシック" panose="020B0600070205080204" pitchFamily="50" charset="-128"/>
            </a:rPr>
            <a:t>となっている。推移は増加傾向であり、人口減少の進行により分母が縮小する影響に加え、行政需要の多様化や直営業務・施設運営等が職員配置に影響している。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今後は、業務の優先順位付けに基づく適正配置を進め、民間委託・指定管理者制度の活用、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による窓口・内部事務の効率化、組織体制の簡素化等により、住民サービス水準を確保しつつ職員数の適正化に努める。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64410</xdr:rowOff>
    </xdr:from>
    <xdr:to>
      <xdr:col>81</xdr:col>
      <xdr:colOff>44450</xdr:colOff>
      <xdr:row>60</xdr:row>
      <xdr:rowOff>74867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1410"/>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58378</xdr:rowOff>
    </xdr:from>
    <xdr:to>
      <xdr:col>77</xdr:col>
      <xdr:colOff>44450</xdr:colOff>
      <xdr:row>60</xdr:row>
      <xdr:rowOff>64410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53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48323</xdr:rowOff>
    </xdr:from>
    <xdr:to>
      <xdr:col>72</xdr:col>
      <xdr:colOff>203200</xdr:colOff>
      <xdr:row>60</xdr:row>
      <xdr:rowOff>58378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53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44704</xdr:rowOff>
    </xdr:from>
    <xdr:to>
      <xdr:col>68</xdr:col>
      <xdr:colOff>152400</xdr:colOff>
      <xdr:row>60</xdr:row>
      <xdr:rowOff>48323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170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24067</xdr:rowOff>
    </xdr:from>
    <xdr:to>
      <xdr:col>81</xdr:col>
      <xdr:colOff>95250</xdr:colOff>
      <xdr:row>60</xdr:row>
      <xdr:rowOff>125667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40594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5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13610</xdr:rowOff>
    </xdr:from>
    <xdr:to>
      <xdr:col>77</xdr:col>
      <xdr:colOff>95250</xdr:colOff>
      <xdr:row>60</xdr:row>
      <xdr:rowOff>115210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125387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7578</xdr:rowOff>
    </xdr:from>
    <xdr:to>
      <xdr:col>73</xdr:col>
      <xdr:colOff>44450</xdr:colOff>
      <xdr:row>60</xdr:row>
      <xdr:rowOff>109178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119355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168973</xdr:rowOff>
    </xdr:from>
    <xdr:to>
      <xdr:col>68</xdr:col>
      <xdr:colOff>203200</xdr:colOff>
      <xdr:row>60</xdr:row>
      <xdr:rowOff>99123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109300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165354</xdr:rowOff>
    </xdr:from>
    <xdr:to>
      <xdr:col>64</xdr:col>
      <xdr:colOff>152400</xdr:colOff>
      <xdr:row>60</xdr:row>
      <xdr:rowOff>95504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105681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18/52</a:t>
          </a:r>
          <a:r>
            <a:rPr kumimoji="1" lang="ja-JP" altLang="en-US" sz="1300">
              <a:latin typeface="ＭＳ Ｐゴシック" panose="020B0600070205080204" pitchFamily="50" charset="-128"/>
              <a:ea typeface="ＭＳ Ｐゴシック" panose="020B0600070205080204" pitchFamily="50" charset="-128"/>
            </a:rPr>
            <a:t>と中位である。推移は上昇傾向にあり、公共施設の大規模改修事業分（中学校建替事業）を借り入れたことが原因である。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今後は、普通建設事業の選択と集中を徹底し、起債発行額の抑制と償還額の平準化を図り、比率の上昇抑制に努める。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81038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51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91622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5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46/52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と類似団体と比較して高い水準にある。推移は令和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年度以降急上昇しており、公共施設の大規模改修事業分（中学校建替事業）を借り入れたことに伴う地方債現在高の増加</a:t>
          </a:r>
          <a:r>
            <a:rPr kumimoji="1" lang="en-US" altLang="ja-JP" sz="1300">
              <a:latin typeface="ＭＳ Ｐゴシック" panose="020B0600070205080204" pitchFamily="50" charset="-128"/>
              <a:ea typeface="ＭＳ Ｐゴシック" panose="020B0600070205080204" pitchFamily="50" charset="-128"/>
            </a:rPr>
            <a:t>(22,829,851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今後は、新規事業の実施に当たり投資規模・財源構成を厳格に点検し、地方債の発行抑制と計画的な基金活用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財政調整基金等の残高管理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を徹底する。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141041</xdr:rowOff>
    </xdr:from>
    <xdr:to>
      <xdr:col>81</xdr:col>
      <xdr:colOff>44450</xdr:colOff>
      <xdr:row>19</xdr:row>
      <xdr:rowOff>60889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055691"/>
          <a:ext cx="838200" cy="26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83115</xdr:rowOff>
    </xdr:from>
    <xdr:to>
      <xdr:col>77</xdr:col>
      <xdr:colOff>44450</xdr:colOff>
      <xdr:row>17</xdr:row>
      <xdr:rowOff>141041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54865"/>
          <a:ext cx="889000" cy="4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83115</xdr:rowOff>
    </xdr:from>
    <xdr:to>
      <xdr:col>72</xdr:col>
      <xdr:colOff>203200</xdr:colOff>
      <xdr:row>15</xdr:row>
      <xdr:rowOff>156845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54865"/>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156845</xdr:rowOff>
    </xdr:from>
    <xdr:to>
      <xdr:col>68</xdr:col>
      <xdr:colOff>152400</xdr:colOff>
      <xdr:row>16</xdr:row>
      <xdr:rowOff>28293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28595"/>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10089</xdr:rowOff>
    </xdr:from>
    <xdr:to>
      <xdr:col>81</xdr:col>
      <xdr:colOff>95250</xdr:colOff>
      <xdr:row>19</xdr:row>
      <xdr:rowOff>111689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153616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90241</xdr:rowOff>
    </xdr:from>
    <xdr:to>
      <xdr:col>77</xdr:col>
      <xdr:colOff>95250</xdr:colOff>
      <xdr:row>18</xdr:row>
      <xdr:rowOff>20391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5168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9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32315</xdr:rowOff>
    </xdr:from>
    <xdr:to>
      <xdr:col>73</xdr:col>
      <xdr:colOff>44450</xdr:colOff>
      <xdr:row>15</xdr:row>
      <xdr:rowOff>133915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118692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9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106045</xdr:rowOff>
    </xdr:from>
    <xdr:to>
      <xdr:col>68</xdr:col>
      <xdr:colOff>203200</xdr:colOff>
      <xdr:row>16</xdr:row>
      <xdr:rowOff>36195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20972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148943</xdr:rowOff>
    </xdr:from>
    <xdr:to>
      <xdr:col>64</xdr:col>
      <xdr:colOff>152400</xdr:colOff>
      <xdr:row>16</xdr:row>
      <xdr:rowOff>79093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89270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8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46/52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今後は、事務事業の見直しよる業務量の適正化、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活用による内部事務の効率化、民間委託・指定管理者制度の活用等により、経常的な支出に係る人件費の抑制を図る。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55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96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22/52</a:t>
          </a:r>
          <a:r>
            <a:rPr kumimoji="1" lang="ja-JP" altLang="en-US" sz="1300">
              <a:latin typeface="ＭＳ Ｐゴシック" panose="020B0600070205080204" pitchFamily="50" charset="-128"/>
              <a:ea typeface="ＭＳ Ｐゴシック" panose="020B0600070205080204" pitchFamily="50" charset="-128"/>
            </a:rPr>
            <a:t>と概ね類似団体並みの水準にある。推移は中期的には上昇しており、委託料や施設の維持管理費の増加、物価上昇の影響が要因と考えられる。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引き続き、事務事業の取捨選択を行うとともに、窓口業務の集約化など、民間委託の推進による事務事業の効率化を図り、物件費の伸びの抑制に努める。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56134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91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15</xdr:row>
      <xdr:rowOff>56134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364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136144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358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399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20/52</a:t>
          </a:r>
          <a:r>
            <a:rPr kumimoji="1" lang="ja-JP" altLang="en-US" sz="1300">
              <a:latin typeface="ＭＳ Ｐゴシック" panose="020B0600070205080204" pitchFamily="50" charset="-128"/>
              <a:ea typeface="ＭＳ Ｐゴシック" panose="020B0600070205080204" pitchFamily="50" charset="-128"/>
            </a:rPr>
            <a:t>と類似団体と比較して低位にある。令和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年度は低下しているものの、社会保障関係経費は中長期的に増加圧力が見込まれる。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今後は、制度運用の適正化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資格・受給要件の確認等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を徹底するとともに、重症化予防、介護予防、子育て支援施策の効果検証等を通じ、扶助費増加を抑制しつつ必要な支援を確保する。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0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51/52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今後は、各会計での独立採算性を高める取り組み（医療費・介護給付費の抑制に係る施策など）を推進し、少しでも繰出金を減少させるよう努める。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6350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452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139700</xdr:rowOff>
    </xdr:from>
    <xdr:to>
      <xdr:col>78</xdr:col>
      <xdr:colOff>69850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2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8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87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127000</xdr:rowOff>
    </xdr:from>
    <xdr:to>
      <xdr:col>82</xdr:col>
      <xdr:colOff>158750</xdr:colOff>
      <xdr:row>61</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26/52</a:t>
          </a:r>
          <a:r>
            <a:rPr kumimoji="1" lang="ja-JP" altLang="en-US" sz="1300">
              <a:latin typeface="ＭＳ Ｐゴシック" panose="020B0600070205080204" pitchFamily="50" charset="-128"/>
              <a:ea typeface="ＭＳ Ｐゴシック" panose="020B0600070205080204" pitchFamily="50" charset="-128"/>
            </a:rPr>
            <a:t>と類似団体並みの水準にある。年度により変動が大きく、関係団体への負担金や一部事務組合負担金、社会保障関連の負担金の増減等が影響していると考えられる。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今後は、補助金・負担金の交付目的や効果の点検を行い、終期設定や成果指標の導入などにより見直し・整理を進める。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3976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3976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13/52</a:t>
          </a:r>
          <a:r>
            <a:rPr kumimoji="1" lang="ja-JP" altLang="en-US" sz="1300">
              <a:latin typeface="ＭＳ Ｐゴシック" panose="020B0600070205080204" pitchFamily="50" charset="-128"/>
              <a:ea typeface="ＭＳ Ｐゴシック" panose="020B0600070205080204" pitchFamily="50" charset="-128"/>
            </a:rPr>
            <a:t>と類似団体と比較して低い水準にある。近年は概ね抑制されている。一方、実質公債費比率は上昇しており、将来的な負担増が懸念される。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今後は、普通建設事業の選択と集中を徹底し、新規発行の抑制と償還の平準化を図り、公債費の安定的な管理に努める。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140607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7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140607</xdr:rowOff>
    </xdr:from>
    <xdr:to>
      <xdr:col>19</xdr:col>
      <xdr:colOff>187325</xdr:colOff>
      <xdr:row>76</xdr:row>
      <xdr:rowOff>34471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99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76</xdr:row>
      <xdr:rowOff>34471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88472"/>
          <a:ext cx="8890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129722</xdr:rowOff>
    </xdr:from>
    <xdr:to>
      <xdr:col>11</xdr:col>
      <xdr:colOff>9525</xdr:colOff>
      <xdr:row>76</xdr:row>
      <xdr:rowOff>99786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884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89807</xdr:rowOff>
    </xdr:from>
    <xdr:to>
      <xdr:col>20</xdr:col>
      <xdr:colOff>38100</xdr:colOff>
      <xdr:row>76</xdr:row>
      <xdr:rowOff>19957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30134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1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95449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78922</xdr:rowOff>
    </xdr:from>
    <xdr:to>
      <xdr:col>11</xdr:col>
      <xdr:colOff>60325</xdr:colOff>
      <xdr:row>76</xdr:row>
      <xdr:rowOff>9072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19249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48986</xdr:rowOff>
    </xdr:from>
    <xdr:to>
      <xdr:col>6</xdr:col>
      <xdr:colOff>171450</xdr:colOff>
      <xdr:row>76</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160762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で、類似団体内順位は</a:t>
          </a:r>
          <a:r>
            <a:rPr kumimoji="1" lang="en-US" altLang="ja-JP" sz="1300">
              <a:latin typeface="ＭＳ Ｐゴシック" panose="020B0600070205080204" pitchFamily="50" charset="-128"/>
              <a:ea typeface="ＭＳ Ｐゴシック" panose="020B0600070205080204" pitchFamily="50" charset="-128"/>
            </a:rPr>
            <a:t>40/52</a:t>
          </a:r>
          <a:r>
            <a:rPr kumimoji="1" lang="ja-JP" altLang="en-US" sz="1300">
              <a:latin typeface="ＭＳ Ｐゴシック" panose="020B0600070205080204" pitchFamily="50" charset="-128"/>
              <a:ea typeface="ＭＳ Ｐゴシック" panose="020B0600070205080204" pitchFamily="50" charset="-128"/>
            </a:rPr>
            <a:t>と類似団体と比較して高い水準にある。推移は上昇しており、主に人件費の高止まり、物件費の増加傾向等が影響している。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今後は、経常経費全体の構造改革として、定員管理と業務効率化による人件費抑制、施設管理の最適化による物件費抑制を一体的に進め、経常収支比率の改善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弾力性の回復</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159004</xdr:rowOff>
    </xdr:from>
    <xdr:to>
      <xdr:col>82</xdr:col>
      <xdr:colOff>107950</xdr:colOff>
      <xdr:row>79</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321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78</xdr:row>
      <xdr:rowOff>159004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138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78</xdr:row>
      <xdr:rowOff>140715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03504"/>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78</xdr:row>
      <xdr:rowOff>117856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35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166761</xdr:rowOff>
    </xdr:from>
    <xdr:to>
      <xdr:col>29</xdr:col>
      <xdr:colOff>127000</xdr:colOff>
      <xdr:row>18</xdr:row>
      <xdr:rowOff>40620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9036"/>
          <a:ext cx="647700" cy="4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34657</xdr:rowOff>
    </xdr:from>
    <xdr:to>
      <xdr:col>26</xdr:col>
      <xdr:colOff>50800</xdr:colOff>
      <xdr:row>18</xdr:row>
      <xdr:rowOff>40620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68382"/>
          <a:ext cx="6985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34657</xdr:rowOff>
    </xdr:from>
    <xdr:to>
      <xdr:col>22</xdr:col>
      <xdr:colOff>114300</xdr:colOff>
      <xdr:row>18</xdr:row>
      <xdr:rowOff>53433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8382"/>
          <a:ext cx="698500" cy="1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51543</xdr:rowOff>
    </xdr:from>
    <xdr:to>
      <xdr:col>18</xdr:col>
      <xdr:colOff>177800</xdr:colOff>
      <xdr:row>18</xdr:row>
      <xdr:rowOff>53433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85268"/>
          <a:ext cx="698500" cy="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115961</xdr:rowOff>
    </xdr:from>
    <xdr:to>
      <xdr:col>29</xdr:col>
      <xdr:colOff>177800</xdr:colOff>
      <xdr:row>18</xdr:row>
      <xdr:rowOff>46111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88038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161270</xdr:rowOff>
    </xdr:from>
    <xdr:to>
      <xdr:col>26</xdr:col>
      <xdr:colOff>101600</xdr:colOff>
      <xdr:row>18</xdr:row>
      <xdr:rowOff>91420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76197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155307</xdr:rowOff>
    </xdr:from>
    <xdr:to>
      <xdr:col>22</xdr:col>
      <xdr:colOff>165100</xdr:colOff>
      <xdr:row>18</xdr:row>
      <xdr:rowOff>85457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2633</xdr:rowOff>
    </xdr:from>
    <xdr:to>
      <xdr:col>19</xdr:col>
      <xdr:colOff>38100</xdr:colOff>
      <xdr:row>18</xdr:row>
      <xdr:rowOff>104233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89010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743</xdr:rowOff>
    </xdr:from>
    <xdr:to>
      <xdr:col>15</xdr:col>
      <xdr:colOff>101600</xdr:colOff>
      <xdr:row>18</xdr:row>
      <xdr:rowOff>102343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87120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91262</xdr:rowOff>
    </xdr:from>
    <xdr:to>
      <xdr:col>29</xdr:col>
      <xdr:colOff>127000</xdr:colOff>
      <xdr:row>37</xdr:row>
      <xdr:rowOff>137535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5962"/>
          <a:ext cx="647700" cy="4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91262</xdr:rowOff>
    </xdr:from>
    <xdr:to>
      <xdr:col>26</xdr:col>
      <xdr:colOff>50800</xdr:colOff>
      <xdr:row>37</xdr:row>
      <xdr:rowOff>98006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5962"/>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98006</xdr:rowOff>
    </xdr:from>
    <xdr:to>
      <xdr:col>22</xdr:col>
      <xdr:colOff>114300</xdr:colOff>
      <xdr:row>37</xdr:row>
      <xdr:rowOff>191960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2706"/>
          <a:ext cx="698500" cy="9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191960</xdr:rowOff>
    </xdr:from>
    <xdr:to>
      <xdr:col>18</xdr:col>
      <xdr:colOff>177800</xdr:colOff>
      <xdr:row>37</xdr:row>
      <xdr:rowOff>204000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6660"/>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86735</xdr:rowOff>
    </xdr:from>
    <xdr:to>
      <xdr:col>29</xdr:col>
      <xdr:colOff>177800</xdr:colOff>
      <xdr:row>37</xdr:row>
      <xdr:rowOff>188335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1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58812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8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40462</xdr:rowOff>
    </xdr:from>
    <xdr:to>
      <xdr:col>26</xdr:col>
      <xdr:colOff>101600</xdr:colOff>
      <xdr:row>37</xdr:row>
      <xdr:rowOff>142062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126839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1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47206</xdr:rowOff>
    </xdr:from>
    <xdr:to>
      <xdr:col>22</xdr:col>
      <xdr:colOff>165100</xdr:colOff>
      <xdr:row>37</xdr:row>
      <xdr:rowOff>148806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133583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141160</xdr:rowOff>
    </xdr:from>
    <xdr:to>
      <xdr:col>19</xdr:col>
      <xdr:colOff>38100</xdr:colOff>
      <xdr:row>37</xdr:row>
      <xdr:rowOff>242760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153200</xdr:rowOff>
    </xdr:from>
    <xdr:to>
      <xdr:col>15</xdr:col>
      <xdr:colOff>101600</xdr:colOff>
      <xdr:row>37</xdr:row>
      <xdr:rowOff>254800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239577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35100</xdr:rowOff>
    </xdr:from>
    <xdr:to>
      <xdr:col>24</xdr:col>
      <xdr:colOff>63500</xdr:colOff>
      <xdr:row>37</xdr:row>
      <xdr:rowOff>61100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8750"/>
          <a:ext cx="8382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61100</xdr:rowOff>
    </xdr:from>
    <xdr:to>
      <xdr:col>19</xdr:col>
      <xdr:colOff>177800</xdr:colOff>
      <xdr:row>37</xdr:row>
      <xdr:rowOff>67120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475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67120</xdr:rowOff>
    </xdr:from>
    <xdr:to>
      <xdr:col>15</xdr:col>
      <xdr:colOff>50800</xdr:colOff>
      <xdr:row>37</xdr:row>
      <xdr:rowOff>75936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0770"/>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75936</xdr:rowOff>
    </xdr:from>
    <xdr:to>
      <xdr:col>10</xdr:col>
      <xdr:colOff>114300</xdr:colOff>
      <xdr:row>37</xdr:row>
      <xdr:rowOff>80481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9586"/>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155750</xdr:rowOff>
    </xdr:from>
    <xdr:to>
      <xdr:col>24</xdr:col>
      <xdr:colOff>114300</xdr:colOff>
      <xdr:row>37</xdr:row>
      <xdr:rowOff>85900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134177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10300</xdr:rowOff>
    </xdr:from>
    <xdr:to>
      <xdr:col>20</xdr:col>
      <xdr:colOff>38100</xdr:colOff>
      <xdr:row>37</xdr:row>
      <xdr:rowOff>111900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103027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16320</xdr:rowOff>
    </xdr:from>
    <xdr:to>
      <xdr:col>15</xdr:col>
      <xdr:colOff>101600</xdr:colOff>
      <xdr:row>37</xdr:row>
      <xdr:rowOff>117920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109047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25136</xdr:rowOff>
    </xdr:from>
    <xdr:to>
      <xdr:col>10</xdr:col>
      <xdr:colOff>165100</xdr:colOff>
      <xdr:row>37</xdr:row>
      <xdr:rowOff>126736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117863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29681</xdr:rowOff>
    </xdr:from>
    <xdr:to>
      <xdr:col>6</xdr:col>
      <xdr:colOff>38100</xdr:colOff>
      <xdr:row>37</xdr:row>
      <xdr:rowOff>131281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122408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139943</xdr:rowOff>
    </xdr:from>
    <xdr:to>
      <xdr:col>24</xdr:col>
      <xdr:colOff>63500</xdr:colOff>
      <xdr:row>56</xdr:row>
      <xdr:rowOff>146786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1143"/>
          <a:ext cx="8382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139943</xdr:rowOff>
    </xdr:from>
    <xdr:to>
      <xdr:col>19</xdr:col>
      <xdr:colOff>177800</xdr:colOff>
      <xdr:row>56</xdr:row>
      <xdr:rowOff>156114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1143"/>
          <a:ext cx="889000" cy="1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156114</xdr:rowOff>
    </xdr:from>
    <xdr:to>
      <xdr:col>15</xdr:col>
      <xdr:colOff>50800</xdr:colOff>
      <xdr:row>57</xdr:row>
      <xdr:rowOff>16416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7314"/>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78568</xdr:rowOff>
    </xdr:from>
    <xdr:to>
      <xdr:col>10</xdr:col>
      <xdr:colOff>114300</xdr:colOff>
      <xdr:row>57</xdr:row>
      <xdr:rowOff>16416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79768"/>
          <a:ext cx="8890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95986</xdr:rowOff>
    </xdr:from>
    <xdr:to>
      <xdr:col>24</xdr:col>
      <xdr:colOff>114300</xdr:colOff>
      <xdr:row>57</xdr:row>
      <xdr:rowOff>26136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74413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89143</xdr:rowOff>
    </xdr:from>
    <xdr:to>
      <xdr:col>20</xdr:col>
      <xdr:colOff>38100</xdr:colOff>
      <xdr:row>57</xdr:row>
      <xdr:rowOff>19293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10420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105314</xdr:rowOff>
    </xdr:from>
    <xdr:to>
      <xdr:col>15</xdr:col>
      <xdr:colOff>101600</xdr:colOff>
      <xdr:row>57</xdr:row>
      <xdr:rowOff>35464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137066</xdr:rowOff>
    </xdr:from>
    <xdr:to>
      <xdr:col>10</xdr:col>
      <xdr:colOff>165100</xdr:colOff>
      <xdr:row>57</xdr:row>
      <xdr:rowOff>67216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58343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27768</xdr:rowOff>
    </xdr:from>
    <xdr:to>
      <xdr:col>6</xdr:col>
      <xdr:colOff>38100</xdr:colOff>
      <xdr:row>56</xdr:row>
      <xdr:rowOff>129368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145895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10940</xdr:rowOff>
    </xdr:from>
    <xdr:to>
      <xdr:col>24</xdr:col>
      <xdr:colOff>63500</xdr:colOff>
      <xdr:row>79</xdr:row>
      <xdr:rowOff>16199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5490"/>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168466</xdr:rowOff>
    </xdr:from>
    <xdr:to>
      <xdr:col>19</xdr:col>
      <xdr:colOff>177800</xdr:colOff>
      <xdr:row>79</xdr:row>
      <xdr:rowOff>16199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1566"/>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168466</xdr:rowOff>
    </xdr:from>
    <xdr:to>
      <xdr:col>15</xdr:col>
      <xdr:colOff>50800</xdr:colOff>
      <xdr:row>79</xdr:row>
      <xdr:rowOff>15056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1566"/>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15056</xdr:rowOff>
    </xdr:from>
    <xdr:to>
      <xdr:col>10</xdr:col>
      <xdr:colOff>114300</xdr:colOff>
      <xdr:row>79</xdr:row>
      <xdr:rowOff>15303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9606"/>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131590</xdr:rowOff>
    </xdr:from>
    <xdr:to>
      <xdr:col>24</xdr:col>
      <xdr:colOff>114300</xdr:colOff>
      <xdr:row>79</xdr:row>
      <xdr:rowOff>61740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46517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136849</xdr:rowOff>
    </xdr:from>
    <xdr:to>
      <xdr:col>20</xdr:col>
      <xdr:colOff>38100</xdr:colOff>
      <xdr:row>79</xdr:row>
      <xdr:rowOff>66999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58126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117666</xdr:rowOff>
    </xdr:from>
    <xdr:to>
      <xdr:col>15</xdr:col>
      <xdr:colOff>101600</xdr:colOff>
      <xdr:row>79</xdr:row>
      <xdr:rowOff>47816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38943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135706</xdr:rowOff>
    </xdr:from>
    <xdr:to>
      <xdr:col>10</xdr:col>
      <xdr:colOff>165100</xdr:colOff>
      <xdr:row>79</xdr:row>
      <xdr:rowOff>65856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56983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135953</xdr:rowOff>
    </xdr:from>
    <xdr:to>
      <xdr:col>6</xdr:col>
      <xdr:colOff>38100</xdr:colOff>
      <xdr:row>79</xdr:row>
      <xdr:rowOff>66103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57230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34635</xdr:rowOff>
    </xdr:from>
    <xdr:to>
      <xdr:col>24</xdr:col>
      <xdr:colOff>63500</xdr:colOff>
      <xdr:row>97</xdr:row>
      <xdr:rowOff>92621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5285"/>
          <a:ext cx="838200" cy="5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92621</xdr:rowOff>
    </xdr:from>
    <xdr:to>
      <xdr:col>19</xdr:col>
      <xdr:colOff>177800</xdr:colOff>
      <xdr:row>97</xdr:row>
      <xdr:rowOff>147793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3271"/>
          <a:ext cx="889000" cy="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60984</xdr:rowOff>
    </xdr:from>
    <xdr:to>
      <xdr:col>15</xdr:col>
      <xdr:colOff>50800</xdr:colOff>
      <xdr:row>97</xdr:row>
      <xdr:rowOff>147793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1634"/>
          <a:ext cx="889000" cy="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60984</xdr:rowOff>
    </xdr:from>
    <xdr:to>
      <xdr:col>10</xdr:col>
      <xdr:colOff>114300</xdr:colOff>
      <xdr:row>98</xdr:row>
      <xdr:rowOff>54589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1634"/>
          <a:ext cx="889000" cy="1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155285</xdr:rowOff>
    </xdr:from>
    <xdr:to>
      <xdr:col>24</xdr:col>
      <xdr:colOff>114300</xdr:colOff>
      <xdr:row>97</xdr:row>
      <xdr:rowOff>85435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133712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41821</xdr:rowOff>
    </xdr:from>
    <xdr:to>
      <xdr:col>20</xdr:col>
      <xdr:colOff>38100</xdr:colOff>
      <xdr:row>97</xdr:row>
      <xdr:rowOff>143421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134548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6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96993</xdr:rowOff>
    </xdr:from>
    <xdr:to>
      <xdr:col>15</xdr:col>
      <xdr:colOff>101600</xdr:colOff>
      <xdr:row>98</xdr:row>
      <xdr:rowOff>27143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10184</xdr:rowOff>
    </xdr:from>
    <xdr:to>
      <xdr:col>10</xdr:col>
      <xdr:colOff>165100</xdr:colOff>
      <xdr:row>97</xdr:row>
      <xdr:rowOff>111784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102911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3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3789</xdr:rowOff>
    </xdr:from>
    <xdr:to>
      <xdr:col>6</xdr:col>
      <xdr:colOff>38100</xdr:colOff>
      <xdr:row>98</xdr:row>
      <xdr:rowOff>105389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96516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130849</xdr:rowOff>
    </xdr:from>
    <xdr:to>
      <xdr:col>55</xdr:col>
      <xdr:colOff>0</xdr:colOff>
      <xdr:row>37</xdr:row>
      <xdr:rowOff>140039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4499"/>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134267</xdr:rowOff>
    </xdr:from>
    <xdr:to>
      <xdr:col>50</xdr:col>
      <xdr:colOff>114300</xdr:colOff>
      <xdr:row>37</xdr:row>
      <xdr:rowOff>140039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77917"/>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90882</xdr:rowOff>
    </xdr:from>
    <xdr:to>
      <xdr:col>45</xdr:col>
      <xdr:colOff>177800</xdr:colOff>
      <xdr:row>37</xdr:row>
      <xdr:rowOff>134267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34532"/>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95150</xdr:rowOff>
    </xdr:from>
    <xdr:to>
      <xdr:col>41</xdr:col>
      <xdr:colOff>50800</xdr:colOff>
      <xdr:row>37</xdr:row>
      <xdr:rowOff>90882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5900"/>
          <a:ext cx="889000" cy="33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80049</xdr:rowOff>
    </xdr:from>
    <xdr:to>
      <xdr:col>55</xdr:col>
      <xdr:colOff>50800</xdr:colOff>
      <xdr:row>38</xdr:row>
      <xdr:rowOff>10199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166426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89239</xdr:rowOff>
    </xdr:from>
    <xdr:to>
      <xdr:col>50</xdr:col>
      <xdr:colOff>165100</xdr:colOff>
      <xdr:row>38</xdr:row>
      <xdr:rowOff>19390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2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10516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83467</xdr:rowOff>
    </xdr:from>
    <xdr:to>
      <xdr:col>46</xdr:col>
      <xdr:colOff>38100</xdr:colOff>
      <xdr:row>38</xdr:row>
      <xdr:rowOff>13617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40082</xdr:rowOff>
    </xdr:from>
    <xdr:to>
      <xdr:col>41</xdr:col>
      <xdr:colOff>101600</xdr:colOff>
      <xdr:row>37</xdr:row>
      <xdr:rowOff>141682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132810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44350</xdr:rowOff>
    </xdr:from>
    <xdr:to>
      <xdr:col>36</xdr:col>
      <xdr:colOff>165100</xdr:colOff>
      <xdr:row>35</xdr:row>
      <xdr:rowOff>145950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137077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117713</xdr:rowOff>
    </xdr:from>
    <xdr:to>
      <xdr:col>55</xdr:col>
      <xdr:colOff>0</xdr:colOff>
      <xdr:row>55</xdr:row>
      <xdr:rowOff>110595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76013"/>
          <a:ext cx="838200" cy="1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117713</xdr:rowOff>
    </xdr:from>
    <xdr:to>
      <xdr:col>50</xdr:col>
      <xdr:colOff>114300</xdr:colOff>
      <xdr:row>56</xdr:row>
      <xdr:rowOff>106869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76013"/>
          <a:ext cx="889000" cy="33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106869</xdr:rowOff>
    </xdr:from>
    <xdr:to>
      <xdr:col>45</xdr:col>
      <xdr:colOff>177800</xdr:colOff>
      <xdr:row>57</xdr:row>
      <xdr:rowOff>57971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08069"/>
          <a:ext cx="889000" cy="12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23114</xdr:rowOff>
    </xdr:from>
    <xdr:to>
      <xdr:col>41</xdr:col>
      <xdr:colOff>50800</xdr:colOff>
      <xdr:row>57</xdr:row>
      <xdr:rowOff>57971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4314"/>
          <a:ext cx="889000" cy="20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59795</xdr:rowOff>
    </xdr:from>
    <xdr:to>
      <xdr:col>55</xdr:col>
      <xdr:colOff>50800</xdr:colOff>
      <xdr:row>55</xdr:row>
      <xdr:rowOff>161395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82672</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4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66913</xdr:rowOff>
    </xdr:from>
    <xdr:to>
      <xdr:col>50</xdr:col>
      <xdr:colOff>165100</xdr:colOff>
      <xdr:row>54</xdr:row>
      <xdr:rowOff>168513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13590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10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56069</xdr:rowOff>
    </xdr:from>
    <xdr:to>
      <xdr:col>46</xdr:col>
      <xdr:colOff>38100</xdr:colOff>
      <xdr:row>56</xdr:row>
      <xdr:rowOff>157669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7171</xdr:rowOff>
    </xdr:from>
    <xdr:to>
      <xdr:col>41</xdr:col>
      <xdr:colOff>101600</xdr:colOff>
      <xdr:row>57</xdr:row>
      <xdr:rowOff>108771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7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143764</xdr:rowOff>
    </xdr:from>
    <xdr:to>
      <xdr:col>36</xdr:col>
      <xdr:colOff>165100</xdr:colOff>
      <xdr:row>56</xdr:row>
      <xdr:rowOff>73914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90441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4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36985</xdr:rowOff>
    </xdr:from>
    <xdr:to>
      <xdr:col>55</xdr:col>
      <xdr:colOff>0</xdr:colOff>
      <xdr:row>75</xdr:row>
      <xdr:rowOff>68988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724285"/>
          <a:ext cx="838200" cy="2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36985</xdr:rowOff>
    </xdr:from>
    <xdr:to>
      <xdr:col>50</xdr:col>
      <xdr:colOff>114300</xdr:colOff>
      <xdr:row>77</xdr:row>
      <xdr:rowOff>94923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724285"/>
          <a:ext cx="889000" cy="5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94923</xdr:rowOff>
    </xdr:from>
    <xdr:to>
      <xdr:col>45</xdr:col>
      <xdr:colOff>177800</xdr:colOff>
      <xdr:row>78</xdr:row>
      <xdr:rowOff>14129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96573"/>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4945</xdr:rowOff>
    </xdr:from>
    <xdr:to>
      <xdr:col>41</xdr:col>
      <xdr:colOff>50800</xdr:colOff>
      <xdr:row>78</xdr:row>
      <xdr:rowOff>14129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8045"/>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18188</xdr:rowOff>
    </xdr:from>
    <xdr:to>
      <xdr:col>55</xdr:col>
      <xdr:colOff>50800</xdr:colOff>
      <xdr:row>75</xdr:row>
      <xdr:rowOff>119788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41065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2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157635</xdr:rowOff>
    </xdr:from>
    <xdr:to>
      <xdr:col>50</xdr:col>
      <xdr:colOff>165100</xdr:colOff>
      <xdr:row>74</xdr:row>
      <xdr:rowOff>87785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67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104312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44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44123</xdr:rowOff>
    </xdr:from>
    <xdr:to>
      <xdr:col>46</xdr:col>
      <xdr:colOff>38100</xdr:colOff>
      <xdr:row>77</xdr:row>
      <xdr:rowOff>145723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162250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134779</xdr:rowOff>
    </xdr:from>
    <xdr:to>
      <xdr:col>41</xdr:col>
      <xdr:colOff>101600</xdr:colOff>
      <xdr:row>78</xdr:row>
      <xdr:rowOff>64929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56056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125595</xdr:rowOff>
    </xdr:from>
    <xdr:to>
      <xdr:col>36</xdr:col>
      <xdr:colOff>165100</xdr:colOff>
      <xdr:row>78</xdr:row>
      <xdr:rowOff>55745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46872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53118</xdr:rowOff>
    </xdr:from>
    <xdr:to>
      <xdr:col>55</xdr:col>
      <xdr:colOff>0</xdr:colOff>
      <xdr:row>97</xdr:row>
      <xdr:rowOff>68811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683768"/>
          <a:ext cx="838200" cy="1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49282</xdr:rowOff>
    </xdr:from>
    <xdr:to>
      <xdr:col>50</xdr:col>
      <xdr:colOff>114300</xdr:colOff>
      <xdr:row>97</xdr:row>
      <xdr:rowOff>53118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08482"/>
          <a:ext cx="8890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49282</xdr:rowOff>
    </xdr:from>
    <xdr:to>
      <xdr:col>45</xdr:col>
      <xdr:colOff>177800</xdr:colOff>
      <xdr:row>97</xdr:row>
      <xdr:rowOff>11472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08482"/>
          <a:ext cx="889000" cy="1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166932</xdr:rowOff>
    </xdr:from>
    <xdr:to>
      <xdr:col>41</xdr:col>
      <xdr:colOff>50800</xdr:colOff>
      <xdr:row>97</xdr:row>
      <xdr:rowOff>11472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54682"/>
          <a:ext cx="889000" cy="1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18011</xdr:rowOff>
    </xdr:from>
    <xdr:to>
      <xdr:col>55</xdr:col>
      <xdr:colOff>50800</xdr:colOff>
      <xdr:row>97</xdr:row>
      <xdr:rowOff>119611</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104388</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2318</xdr:rowOff>
    </xdr:from>
    <xdr:to>
      <xdr:col>50</xdr:col>
      <xdr:colOff>165100</xdr:colOff>
      <xdr:row>97</xdr:row>
      <xdr:rowOff>103918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95045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169932</xdr:rowOff>
    </xdr:from>
    <xdr:to>
      <xdr:col>46</xdr:col>
      <xdr:colOff>38100</xdr:colOff>
      <xdr:row>96</xdr:row>
      <xdr:rowOff>100082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116609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132122</xdr:rowOff>
    </xdr:from>
    <xdr:to>
      <xdr:col>41</xdr:col>
      <xdr:colOff>101600</xdr:colOff>
      <xdr:row>97</xdr:row>
      <xdr:rowOff>62272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116132</xdr:rowOff>
    </xdr:from>
    <xdr:to>
      <xdr:col>36</xdr:col>
      <xdr:colOff>165100</xdr:colOff>
      <xdr:row>96</xdr:row>
      <xdr:rowOff>46282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62809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107307</xdr:rowOff>
    </xdr:from>
    <xdr:to>
      <xdr:col>85</xdr:col>
      <xdr:colOff>127000</xdr:colOff>
      <xdr:row>38</xdr:row>
      <xdr:rowOff>122806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22407"/>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81247</xdr:rowOff>
    </xdr:from>
    <xdr:to>
      <xdr:col>81</xdr:col>
      <xdr:colOff>50800</xdr:colOff>
      <xdr:row>38</xdr:row>
      <xdr:rowOff>107307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9634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148913</xdr:rowOff>
    </xdr:from>
    <xdr:to>
      <xdr:col>76</xdr:col>
      <xdr:colOff>114300</xdr:colOff>
      <xdr:row>38</xdr:row>
      <xdr:rowOff>81247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92563"/>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71349</xdr:rowOff>
    </xdr:from>
    <xdr:to>
      <xdr:col>71</xdr:col>
      <xdr:colOff>177800</xdr:colOff>
      <xdr:row>37</xdr:row>
      <xdr:rowOff>148913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414999"/>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72006</xdr:rowOff>
    </xdr:from>
    <xdr:to>
      <xdr:col>85</xdr:col>
      <xdr:colOff>177800</xdr:colOff>
      <xdr:row>39</xdr:row>
      <xdr:rowOff>2156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158383</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0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56507</xdr:rowOff>
    </xdr:from>
    <xdr:to>
      <xdr:col>81</xdr:col>
      <xdr:colOff>101600</xdr:colOff>
      <xdr:row>38</xdr:row>
      <xdr:rowOff>158107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149234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6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30447</xdr:rowOff>
    </xdr:from>
    <xdr:to>
      <xdr:col>76</xdr:col>
      <xdr:colOff>165100</xdr:colOff>
      <xdr:row>38</xdr:row>
      <xdr:rowOff>132047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123174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98113</xdr:rowOff>
    </xdr:from>
    <xdr:to>
      <xdr:col>72</xdr:col>
      <xdr:colOff>38100</xdr:colOff>
      <xdr:row>38</xdr:row>
      <xdr:rowOff>28263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19390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20549</xdr:rowOff>
    </xdr:from>
    <xdr:to>
      <xdr:col>67</xdr:col>
      <xdr:colOff>101600</xdr:colOff>
      <xdr:row>37</xdr:row>
      <xdr:rowOff>122149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113276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90208</xdr:rowOff>
    </xdr:from>
    <xdr:to>
      <xdr:col>85</xdr:col>
      <xdr:colOff>127000</xdr:colOff>
      <xdr:row>78</xdr:row>
      <xdr:rowOff>102527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6330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87415</xdr:rowOff>
    </xdr:from>
    <xdr:to>
      <xdr:col>81</xdr:col>
      <xdr:colOff>50800</xdr:colOff>
      <xdr:row>78</xdr:row>
      <xdr:rowOff>102527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60515"/>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87415</xdr:rowOff>
    </xdr:from>
    <xdr:to>
      <xdr:col>76</xdr:col>
      <xdr:colOff>114300</xdr:colOff>
      <xdr:row>78</xdr:row>
      <xdr:rowOff>94196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46051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94196</xdr:rowOff>
    </xdr:from>
    <xdr:to>
      <xdr:col>71</xdr:col>
      <xdr:colOff>177800</xdr:colOff>
      <xdr:row>78</xdr:row>
      <xdr:rowOff>95783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67296"/>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39408</xdr:rowOff>
    </xdr:from>
    <xdr:to>
      <xdr:col>85</xdr:col>
      <xdr:colOff>177800</xdr:colOff>
      <xdr:row>78</xdr:row>
      <xdr:rowOff>141008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17835</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51727</xdr:rowOff>
    </xdr:from>
    <xdr:to>
      <xdr:col>81</xdr:col>
      <xdr:colOff>101600</xdr:colOff>
      <xdr:row>78</xdr:row>
      <xdr:rowOff>153327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144454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36615</xdr:rowOff>
    </xdr:from>
    <xdr:to>
      <xdr:col>76</xdr:col>
      <xdr:colOff>165100</xdr:colOff>
      <xdr:row>78</xdr:row>
      <xdr:rowOff>138215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129342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43396</xdr:rowOff>
    </xdr:from>
    <xdr:to>
      <xdr:col>72</xdr:col>
      <xdr:colOff>38100</xdr:colOff>
      <xdr:row>78</xdr:row>
      <xdr:rowOff>144996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4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136123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44983</xdr:rowOff>
    </xdr:from>
    <xdr:to>
      <xdr:col>67</xdr:col>
      <xdr:colOff>101600</xdr:colOff>
      <xdr:row>78</xdr:row>
      <xdr:rowOff>146583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4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137710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171292</xdr:rowOff>
    </xdr:from>
    <xdr:to>
      <xdr:col>85</xdr:col>
      <xdr:colOff>127000</xdr:colOff>
      <xdr:row>99</xdr:row>
      <xdr:rowOff>16644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73392"/>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16644</xdr:rowOff>
    </xdr:from>
    <xdr:to>
      <xdr:col>81</xdr:col>
      <xdr:colOff>50800</xdr:colOff>
      <xdr:row>99</xdr:row>
      <xdr:rowOff>19545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90194"/>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1682</xdr:rowOff>
    </xdr:from>
    <xdr:to>
      <xdr:col>76</xdr:col>
      <xdr:colOff>114300</xdr:colOff>
      <xdr:row>99</xdr:row>
      <xdr:rowOff>19545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75232"/>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23777</xdr:rowOff>
    </xdr:from>
    <xdr:to>
      <xdr:col>71</xdr:col>
      <xdr:colOff>177800</xdr:colOff>
      <xdr:row>99</xdr:row>
      <xdr:rowOff>1682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25877"/>
          <a:ext cx="889000" cy="1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120492</xdr:rowOff>
    </xdr:from>
    <xdr:to>
      <xdr:col>85</xdr:col>
      <xdr:colOff>177800</xdr:colOff>
      <xdr:row>99</xdr:row>
      <xdr:rowOff>50642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35419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137294</xdr:rowOff>
    </xdr:from>
    <xdr:to>
      <xdr:col>81</xdr:col>
      <xdr:colOff>101600</xdr:colOff>
      <xdr:row>99</xdr:row>
      <xdr:rowOff>67444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58571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70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140195</xdr:rowOff>
    </xdr:from>
    <xdr:to>
      <xdr:col>76</xdr:col>
      <xdr:colOff>165100</xdr:colOff>
      <xdr:row>99</xdr:row>
      <xdr:rowOff>70345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61472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3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122332</xdr:rowOff>
    </xdr:from>
    <xdr:to>
      <xdr:col>72</xdr:col>
      <xdr:colOff>38100</xdr:colOff>
      <xdr:row>99</xdr:row>
      <xdr:rowOff>52482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43609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144427</xdr:rowOff>
    </xdr:from>
    <xdr:to>
      <xdr:col>67</xdr:col>
      <xdr:colOff>101600</xdr:colOff>
      <xdr:row>98</xdr:row>
      <xdr:rowOff>74577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91104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31458</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18008"/>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17894</xdr:rowOff>
    </xdr:from>
    <xdr:to>
      <xdr:col>111</xdr:col>
      <xdr:colOff>177800</xdr:colOff>
      <xdr:row>39</xdr:row>
      <xdr:rowOff>31458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04444"/>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17894</xdr:rowOff>
    </xdr:from>
    <xdr:to>
      <xdr:col>107</xdr:col>
      <xdr:colOff>50800</xdr:colOff>
      <xdr:row>39</xdr:row>
      <xdr:rowOff>30696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0444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30544</xdr:rowOff>
    </xdr:from>
    <xdr:to>
      <xdr:col>102</xdr:col>
      <xdr:colOff>114300</xdr:colOff>
      <xdr:row>39</xdr:row>
      <xdr:rowOff>30696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1709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152108</xdr:rowOff>
    </xdr:from>
    <xdr:to>
      <xdr:col>112</xdr:col>
      <xdr:colOff>38100</xdr:colOff>
      <xdr:row>39</xdr:row>
      <xdr:rowOff>82258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73385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5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138544</xdr:rowOff>
    </xdr:from>
    <xdr:to>
      <xdr:col>107</xdr:col>
      <xdr:colOff>101600</xdr:colOff>
      <xdr:row>39</xdr:row>
      <xdr:rowOff>68694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59821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74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151346</xdr:rowOff>
    </xdr:from>
    <xdr:to>
      <xdr:col>102</xdr:col>
      <xdr:colOff>165100</xdr:colOff>
      <xdr:row>39</xdr:row>
      <xdr:rowOff>81496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72623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5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151194</xdr:rowOff>
    </xdr:from>
    <xdr:to>
      <xdr:col>98</xdr:col>
      <xdr:colOff>38100</xdr:colOff>
      <xdr:row>39</xdr:row>
      <xdr:rowOff>81344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72471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5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152349</xdr:rowOff>
    </xdr:from>
    <xdr:to>
      <xdr:col>116</xdr:col>
      <xdr:colOff>63500</xdr:colOff>
      <xdr:row>59</xdr:row>
      <xdr:rowOff>13836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96449"/>
          <a:ext cx="8382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125508</xdr:rowOff>
    </xdr:from>
    <xdr:to>
      <xdr:col>111</xdr:col>
      <xdr:colOff>177800</xdr:colOff>
      <xdr:row>58</xdr:row>
      <xdr:rowOff>152349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69608"/>
          <a:ext cx="889000" cy="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67043</xdr:rowOff>
    </xdr:from>
    <xdr:to>
      <xdr:col>107</xdr:col>
      <xdr:colOff>50800</xdr:colOff>
      <xdr:row>58</xdr:row>
      <xdr:rowOff>125508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11143"/>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67043</xdr:rowOff>
    </xdr:from>
    <xdr:to>
      <xdr:col>102</xdr:col>
      <xdr:colOff>114300</xdr:colOff>
      <xdr:row>58</xdr:row>
      <xdr:rowOff>71539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1114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134486</xdr:rowOff>
    </xdr:from>
    <xdr:to>
      <xdr:col>116</xdr:col>
      <xdr:colOff>114300</xdr:colOff>
      <xdr:row>59</xdr:row>
      <xdr:rowOff>64636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49413</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101549</xdr:rowOff>
    </xdr:from>
    <xdr:to>
      <xdr:col>112</xdr:col>
      <xdr:colOff>38100</xdr:colOff>
      <xdr:row>59</xdr:row>
      <xdr:rowOff>31699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22826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74708</xdr:rowOff>
    </xdr:from>
    <xdr:to>
      <xdr:col>107</xdr:col>
      <xdr:colOff>101600</xdr:colOff>
      <xdr:row>59</xdr:row>
      <xdr:rowOff>4858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167435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16243</xdr:rowOff>
    </xdr:from>
    <xdr:to>
      <xdr:col>102</xdr:col>
      <xdr:colOff>165100</xdr:colOff>
      <xdr:row>58</xdr:row>
      <xdr:rowOff>117843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134370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20739</xdr:rowOff>
    </xdr:from>
    <xdr:to>
      <xdr:col>98</xdr:col>
      <xdr:colOff>38100</xdr:colOff>
      <xdr:row>58</xdr:row>
      <xdr:rowOff>122339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138866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38926</xdr:rowOff>
    </xdr:from>
    <xdr:to>
      <xdr:col>116</xdr:col>
      <xdr:colOff>63500</xdr:colOff>
      <xdr:row>75</xdr:row>
      <xdr:rowOff>74511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97676"/>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74511</xdr:rowOff>
    </xdr:from>
    <xdr:to>
      <xdr:col>111</xdr:col>
      <xdr:colOff>177800</xdr:colOff>
      <xdr:row>75</xdr:row>
      <xdr:rowOff>114154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33261"/>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114154</xdr:rowOff>
    </xdr:from>
    <xdr:to>
      <xdr:col>107</xdr:col>
      <xdr:colOff>50800</xdr:colOff>
      <xdr:row>75</xdr:row>
      <xdr:rowOff>134595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72904"/>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134595</xdr:rowOff>
    </xdr:from>
    <xdr:to>
      <xdr:col>102</xdr:col>
      <xdr:colOff>114300</xdr:colOff>
      <xdr:row>75</xdr:row>
      <xdr:rowOff>156408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93345"/>
          <a:ext cx="8890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159576</xdr:rowOff>
    </xdr:from>
    <xdr:to>
      <xdr:col>116</xdr:col>
      <xdr:colOff>114300</xdr:colOff>
      <xdr:row>75</xdr:row>
      <xdr:rowOff>89726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11003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23711</xdr:rowOff>
    </xdr:from>
    <xdr:to>
      <xdr:col>112</xdr:col>
      <xdr:colOff>38100</xdr:colOff>
      <xdr:row>75</xdr:row>
      <xdr:rowOff>125311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141838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63354</xdr:rowOff>
    </xdr:from>
    <xdr:to>
      <xdr:col>107</xdr:col>
      <xdr:colOff>101600</xdr:colOff>
      <xdr:row>75</xdr:row>
      <xdr:rowOff>164954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10031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83795</xdr:rowOff>
    </xdr:from>
    <xdr:to>
      <xdr:col>102</xdr:col>
      <xdr:colOff>165100</xdr:colOff>
      <xdr:row>76</xdr:row>
      <xdr:rowOff>13945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105607</xdr:rowOff>
    </xdr:from>
    <xdr:to>
      <xdr:col>98</xdr:col>
      <xdr:colOff>38100</xdr:colOff>
      <xdr:row>76</xdr:row>
      <xdr:rowOff>35756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64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26885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類似団体平均と比較すると、普通建設事業費が高水準で、内訳では新規整備が高い一方、更新整備は相対的に低い。</a:t>
          </a:r>
        </a:p>
        <a:p>
          <a:r>
            <a:rPr kumimoji="1" lang="ja-JP" altLang="en-US" sz="1100">
              <a:solidFill>
                <a:schemeClr val="dk1"/>
              </a:solidFill>
              <a:effectLst/>
              <a:latin typeface="+mn-lt"/>
              <a:ea typeface="+mn-ea"/>
              <a:cs typeface="+mn-cs"/>
            </a:rPr>
            <a:t>このため、今後は公共施設等総合管理計画等に基づき、事業の優先順位付けと新規・更新のバランス確保、費用の平準化に取り組む必要がある。</a:t>
          </a:r>
        </a:p>
        <a:p>
          <a:r>
            <a:rPr kumimoji="1" lang="ja-JP" altLang="en-US" sz="1100">
              <a:solidFill>
                <a:schemeClr val="dk1"/>
              </a:solidFill>
              <a:effectLst/>
              <a:latin typeface="+mn-lt"/>
              <a:ea typeface="+mn-ea"/>
              <a:cs typeface="+mn-cs"/>
            </a:rPr>
            <a:t>公債費は住民一人当たりでみると類似団体と比べて高水準ではないものの、実質公債費比率が上昇しているため、将来負担を見据えた起債管理に努める。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また、積立金は低水準であることから、計画的な基金積立の確保に努める。</a:t>
          </a:r>
        </a:p>
        <a:p>
          <a:r>
            <a:rPr kumimoji="1" lang="ja-JP" altLang="en-US" sz="1100">
              <a:solidFill>
                <a:schemeClr val="dk1"/>
              </a:solidFill>
              <a:effectLst/>
              <a:latin typeface="+mn-lt"/>
              <a:ea typeface="+mn-ea"/>
              <a:cs typeface="+mn-cs"/>
            </a:rPr>
            <a:t>人件費・扶助費は概ね類似団体平均並みで推移しており、引き続き適正な執行と効率化を進める。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千葉県館山市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43,554
42,916
110.05
26,197,627
25,105,824
1,019,627
11,837,160
22,829,851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126350</xdr:rowOff>
    </xdr:from>
    <xdr:to>
      <xdr:col>24</xdr:col>
      <xdr:colOff>63500</xdr:colOff>
      <xdr:row>37</xdr:row>
      <xdr:rowOff>135448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70000"/>
          <a:ext cx="8382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116429</xdr:rowOff>
    </xdr:from>
    <xdr:to>
      <xdr:col>19</xdr:col>
      <xdr:colOff>177800</xdr:colOff>
      <xdr:row>37</xdr:row>
      <xdr:rowOff>135448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60079"/>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116429</xdr:rowOff>
    </xdr:from>
    <xdr:to>
      <xdr:col>15</xdr:col>
      <xdr:colOff>50800</xdr:colOff>
      <xdr:row>37</xdr:row>
      <xdr:rowOff>142306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60079"/>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140569</xdr:rowOff>
    </xdr:from>
    <xdr:to>
      <xdr:col>10</xdr:col>
      <xdr:colOff>114300</xdr:colOff>
      <xdr:row>37</xdr:row>
      <xdr:rowOff>142306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8421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75550</xdr:rowOff>
    </xdr:from>
    <xdr:to>
      <xdr:col>24</xdr:col>
      <xdr:colOff>114300</xdr:colOff>
      <xdr:row>38</xdr:row>
      <xdr:rowOff>5700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84648</xdr:rowOff>
    </xdr:from>
    <xdr:to>
      <xdr:col>20</xdr:col>
      <xdr:colOff>38100</xdr:colOff>
      <xdr:row>38</xdr:row>
      <xdr:rowOff>14798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5925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2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65629</xdr:rowOff>
    </xdr:from>
    <xdr:to>
      <xdr:col>15</xdr:col>
      <xdr:colOff>101600</xdr:colOff>
      <xdr:row>37</xdr:row>
      <xdr:rowOff>167229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158356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0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91506</xdr:rowOff>
    </xdr:from>
    <xdr:to>
      <xdr:col>10</xdr:col>
      <xdr:colOff>165100</xdr:colOff>
      <xdr:row>38</xdr:row>
      <xdr:rowOff>21656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12783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89769</xdr:rowOff>
    </xdr:from>
    <xdr:to>
      <xdr:col>6</xdr:col>
      <xdr:colOff>38100</xdr:colOff>
      <xdr:row>38</xdr:row>
      <xdr:rowOff>19918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11046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97784</xdr:rowOff>
    </xdr:from>
    <xdr:to>
      <xdr:col>24</xdr:col>
      <xdr:colOff>63500</xdr:colOff>
      <xdr:row>58</xdr:row>
      <xdr:rowOff>110272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41884"/>
          <a:ext cx="8382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110272</xdr:rowOff>
    </xdr:from>
    <xdr:to>
      <xdr:col>19</xdr:col>
      <xdr:colOff>177800</xdr:colOff>
      <xdr:row>58</xdr:row>
      <xdr:rowOff>115691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54372"/>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109538</xdr:rowOff>
    </xdr:from>
    <xdr:to>
      <xdr:col>15</xdr:col>
      <xdr:colOff>50800</xdr:colOff>
      <xdr:row>58</xdr:row>
      <xdr:rowOff>115691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53638"/>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16113</xdr:rowOff>
    </xdr:from>
    <xdr:to>
      <xdr:col>10</xdr:col>
      <xdr:colOff>114300</xdr:colOff>
      <xdr:row>58</xdr:row>
      <xdr:rowOff>109538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8763"/>
          <a:ext cx="889000" cy="26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46984</xdr:rowOff>
    </xdr:from>
    <xdr:to>
      <xdr:col>24</xdr:col>
      <xdr:colOff>114300</xdr:colOff>
      <xdr:row>58</xdr:row>
      <xdr:rowOff>148584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133361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59472</xdr:rowOff>
    </xdr:from>
    <xdr:to>
      <xdr:col>20</xdr:col>
      <xdr:colOff>38100</xdr:colOff>
      <xdr:row>58</xdr:row>
      <xdr:rowOff>161072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152199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9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64891</xdr:rowOff>
    </xdr:from>
    <xdr:to>
      <xdr:col>15</xdr:col>
      <xdr:colOff>101600</xdr:colOff>
      <xdr:row>58</xdr:row>
      <xdr:rowOff>166491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157618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58738</xdr:rowOff>
    </xdr:from>
    <xdr:to>
      <xdr:col>10</xdr:col>
      <xdr:colOff>165100</xdr:colOff>
      <xdr:row>58</xdr:row>
      <xdr:rowOff>160338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151465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136763</xdr:rowOff>
    </xdr:from>
    <xdr:to>
      <xdr:col>6</xdr:col>
      <xdr:colOff>38100</xdr:colOff>
      <xdr:row>57</xdr:row>
      <xdr:rowOff>66913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58040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136522</xdr:rowOff>
    </xdr:from>
    <xdr:to>
      <xdr:col>24</xdr:col>
      <xdr:colOff>63500</xdr:colOff>
      <xdr:row>77</xdr:row>
      <xdr:rowOff>54897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66722"/>
          <a:ext cx="838200" cy="8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54897</xdr:rowOff>
    </xdr:from>
    <xdr:to>
      <xdr:col>19</xdr:col>
      <xdr:colOff>177800</xdr:colOff>
      <xdr:row>77</xdr:row>
      <xdr:rowOff>97813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56547"/>
          <a:ext cx="889000" cy="4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52054</xdr:rowOff>
    </xdr:from>
    <xdr:to>
      <xdr:col>15</xdr:col>
      <xdr:colOff>50800</xdr:colOff>
      <xdr:row>77</xdr:row>
      <xdr:rowOff>97813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53704"/>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52054</xdr:rowOff>
    </xdr:from>
    <xdr:to>
      <xdr:col>10</xdr:col>
      <xdr:colOff>114300</xdr:colOff>
      <xdr:row>77</xdr:row>
      <xdr:rowOff>90567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53704"/>
          <a:ext cx="889000" cy="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85722</xdr:rowOff>
    </xdr:from>
    <xdr:to>
      <xdr:col>24</xdr:col>
      <xdr:colOff>114300</xdr:colOff>
      <xdr:row>77</xdr:row>
      <xdr:rowOff>15872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64149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4097</xdr:rowOff>
    </xdr:from>
    <xdr:to>
      <xdr:col>20</xdr:col>
      <xdr:colOff>38100</xdr:colOff>
      <xdr:row>77</xdr:row>
      <xdr:rowOff>105697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96824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47013</xdr:rowOff>
    </xdr:from>
    <xdr:to>
      <xdr:col>15</xdr:col>
      <xdr:colOff>101600</xdr:colOff>
      <xdr:row>77</xdr:row>
      <xdr:rowOff>148613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139740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1254</xdr:rowOff>
    </xdr:from>
    <xdr:to>
      <xdr:col>10</xdr:col>
      <xdr:colOff>165100</xdr:colOff>
      <xdr:row>77</xdr:row>
      <xdr:rowOff>102854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93981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39767</xdr:rowOff>
    </xdr:from>
    <xdr:to>
      <xdr:col>6</xdr:col>
      <xdr:colOff>38100</xdr:colOff>
      <xdr:row>77</xdr:row>
      <xdr:rowOff>141367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132494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3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163167</xdr:rowOff>
    </xdr:from>
    <xdr:to>
      <xdr:col>24</xdr:col>
      <xdr:colOff>63500</xdr:colOff>
      <xdr:row>97</xdr:row>
      <xdr:rowOff>128615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0917"/>
          <a:ext cx="838200" cy="30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163167</xdr:rowOff>
    </xdr:from>
    <xdr:to>
      <xdr:col>19</xdr:col>
      <xdr:colOff>177800</xdr:colOff>
      <xdr:row>96</xdr:row>
      <xdr:rowOff>80192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0917"/>
          <a:ext cx="889000" cy="8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80192</xdr:rowOff>
    </xdr:from>
    <xdr:to>
      <xdr:col>15</xdr:col>
      <xdr:colOff>50800</xdr:colOff>
      <xdr:row>97</xdr:row>
      <xdr:rowOff>16791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39392"/>
          <a:ext cx="889000" cy="10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114573</xdr:rowOff>
    </xdr:from>
    <xdr:to>
      <xdr:col>10</xdr:col>
      <xdr:colOff>114300</xdr:colOff>
      <xdr:row>97</xdr:row>
      <xdr:rowOff>16791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73773"/>
          <a:ext cx="889000" cy="7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77815</xdr:rowOff>
    </xdr:from>
    <xdr:to>
      <xdr:col>24</xdr:col>
      <xdr:colOff>114300</xdr:colOff>
      <xdr:row>98</xdr:row>
      <xdr:rowOff>7965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56242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112367</xdr:rowOff>
    </xdr:from>
    <xdr:to>
      <xdr:col>20</xdr:col>
      <xdr:colOff>38100</xdr:colOff>
      <xdr:row>96</xdr:row>
      <xdr:rowOff>42517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59044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29392</xdr:rowOff>
    </xdr:from>
    <xdr:to>
      <xdr:col>15</xdr:col>
      <xdr:colOff>101600</xdr:colOff>
      <xdr:row>96</xdr:row>
      <xdr:rowOff>130992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147519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137441</xdr:rowOff>
    </xdr:from>
    <xdr:to>
      <xdr:col>10</xdr:col>
      <xdr:colOff>165100</xdr:colOff>
      <xdr:row>97</xdr:row>
      <xdr:rowOff>67591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63773</xdr:rowOff>
    </xdr:from>
    <xdr:to>
      <xdr:col>6</xdr:col>
      <xdr:colOff>38100</xdr:colOff>
      <xdr:row>96</xdr:row>
      <xdr:rowOff>165373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11132</xdr:rowOff>
    </xdr:from>
    <xdr:to>
      <xdr:col>55</xdr:col>
      <xdr:colOff>0</xdr:colOff>
      <xdr:row>57</xdr:row>
      <xdr:rowOff>170980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12332"/>
          <a:ext cx="838200" cy="3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11132</xdr:rowOff>
    </xdr:from>
    <xdr:to>
      <xdr:col>50</xdr:col>
      <xdr:colOff>114300</xdr:colOff>
      <xdr:row>56</xdr:row>
      <xdr:rowOff>133528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12332"/>
          <a:ext cx="889000" cy="1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55442</xdr:rowOff>
    </xdr:from>
    <xdr:to>
      <xdr:col>45</xdr:col>
      <xdr:colOff>177800</xdr:colOff>
      <xdr:row>56</xdr:row>
      <xdr:rowOff>133528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56642"/>
          <a:ext cx="889000" cy="7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79711</xdr:rowOff>
    </xdr:from>
    <xdr:to>
      <xdr:col>41</xdr:col>
      <xdr:colOff>50800</xdr:colOff>
      <xdr:row>56</xdr:row>
      <xdr:rowOff>55442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09461"/>
          <a:ext cx="889000" cy="1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120180</xdr:rowOff>
    </xdr:from>
    <xdr:to>
      <xdr:col>55</xdr:col>
      <xdr:colOff>50800</xdr:colOff>
      <xdr:row>58</xdr:row>
      <xdr:rowOff>50330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98607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131782</xdr:rowOff>
    </xdr:from>
    <xdr:to>
      <xdr:col>50</xdr:col>
      <xdr:colOff>165100</xdr:colOff>
      <xdr:row>56</xdr:row>
      <xdr:rowOff>61932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78459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82728</xdr:rowOff>
    </xdr:from>
    <xdr:to>
      <xdr:col>46</xdr:col>
      <xdr:colOff>38100</xdr:colOff>
      <xdr:row>57</xdr:row>
      <xdr:rowOff>12878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29405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4642</xdr:rowOff>
    </xdr:from>
    <xdr:to>
      <xdr:col>41</xdr:col>
      <xdr:colOff>101600</xdr:colOff>
      <xdr:row>56</xdr:row>
      <xdr:rowOff>106242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122769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28911</xdr:rowOff>
    </xdr:from>
    <xdr:to>
      <xdr:col>36</xdr:col>
      <xdr:colOff>165100</xdr:colOff>
      <xdr:row>55</xdr:row>
      <xdr:rowOff>130511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147038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23848</xdr:rowOff>
    </xdr:from>
    <xdr:to>
      <xdr:col>55</xdr:col>
      <xdr:colOff>0</xdr:colOff>
      <xdr:row>78</xdr:row>
      <xdr:rowOff>58302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96948"/>
          <a:ext cx="8382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143080</xdr:rowOff>
    </xdr:from>
    <xdr:to>
      <xdr:col>50</xdr:col>
      <xdr:colOff>114300</xdr:colOff>
      <xdr:row>78</xdr:row>
      <xdr:rowOff>23848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4730"/>
          <a:ext cx="889000" cy="5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60686</xdr:rowOff>
    </xdr:from>
    <xdr:to>
      <xdr:col>45</xdr:col>
      <xdr:colOff>177800</xdr:colOff>
      <xdr:row>77</xdr:row>
      <xdr:rowOff>143080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62336"/>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60686</xdr:rowOff>
    </xdr:from>
    <xdr:to>
      <xdr:col>41</xdr:col>
      <xdr:colOff>50800</xdr:colOff>
      <xdr:row>77</xdr:row>
      <xdr:rowOff>115582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62336"/>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7502</xdr:rowOff>
    </xdr:from>
    <xdr:to>
      <xdr:col>55</xdr:col>
      <xdr:colOff>50800</xdr:colOff>
      <xdr:row>78</xdr:row>
      <xdr:rowOff>109102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157379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144498</xdr:rowOff>
    </xdr:from>
    <xdr:to>
      <xdr:col>50</xdr:col>
      <xdr:colOff>165100</xdr:colOff>
      <xdr:row>78</xdr:row>
      <xdr:rowOff>74648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65775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3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92280</xdr:rowOff>
    </xdr:from>
    <xdr:to>
      <xdr:col>46</xdr:col>
      <xdr:colOff>38100</xdr:colOff>
      <xdr:row>78</xdr:row>
      <xdr:rowOff>22430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9886</xdr:rowOff>
    </xdr:from>
    <xdr:to>
      <xdr:col>41</xdr:col>
      <xdr:colOff>101600</xdr:colOff>
      <xdr:row>77</xdr:row>
      <xdr:rowOff>111486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128013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64782</xdr:rowOff>
    </xdr:from>
    <xdr:to>
      <xdr:col>36</xdr:col>
      <xdr:colOff>165100</xdr:colOff>
      <xdr:row>77</xdr:row>
      <xdr:rowOff>166382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157509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64506</xdr:rowOff>
    </xdr:from>
    <xdr:to>
      <xdr:col>55</xdr:col>
      <xdr:colOff>0</xdr:colOff>
      <xdr:row>97</xdr:row>
      <xdr:rowOff>119385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5156"/>
          <a:ext cx="8382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64506</xdr:rowOff>
    </xdr:from>
    <xdr:to>
      <xdr:col>50</xdr:col>
      <xdr:colOff>114300</xdr:colOff>
      <xdr:row>97</xdr:row>
      <xdr:rowOff>96495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5156"/>
          <a:ext cx="889000" cy="3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96495</xdr:rowOff>
    </xdr:from>
    <xdr:to>
      <xdr:col>45</xdr:col>
      <xdr:colOff>177800</xdr:colOff>
      <xdr:row>97</xdr:row>
      <xdr:rowOff>156745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7145"/>
          <a:ext cx="889000" cy="6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156745</xdr:rowOff>
    </xdr:from>
    <xdr:to>
      <xdr:col>41</xdr:col>
      <xdr:colOff>50800</xdr:colOff>
      <xdr:row>97</xdr:row>
      <xdr:rowOff>163382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7395"/>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68585</xdr:rowOff>
    </xdr:from>
    <xdr:to>
      <xdr:col>55</xdr:col>
      <xdr:colOff>50800</xdr:colOff>
      <xdr:row>97</xdr:row>
      <xdr:rowOff>170185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13706</xdr:rowOff>
    </xdr:from>
    <xdr:to>
      <xdr:col>50</xdr:col>
      <xdr:colOff>165100</xdr:colOff>
      <xdr:row>97</xdr:row>
      <xdr:rowOff>115306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106433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45695</xdr:rowOff>
    </xdr:from>
    <xdr:to>
      <xdr:col>46</xdr:col>
      <xdr:colOff>38100</xdr:colOff>
      <xdr:row>97</xdr:row>
      <xdr:rowOff>147295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138422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105945</xdr:rowOff>
    </xdr:from>
    <xdr:to>
      <xdr:col>41</xdr:col>
      <xdr:colOff>101600</xdr:colOff>
      <xdr:row>98</xdr:row>
      <xdr:rowOff>36095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112582</xdr:rowOff>
    </xdr:from>
    <xdr:to>
      <xdr:col>36</xdr:col>
      <xdr:colOff>165100</xdr:colOff>
      <xdr:row>98</xdr:row>
      <xdr:rowOff>42732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159950</xdr:rowOff>
    </xdr:from>
    <xdr:to>
      <xdr:col>85</xdr:col>
      <xdr:colOff>127000</xdr:colOff>
      <xdr:row>36</xdr:row>
      <xdr:rowOff>80283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60700"/>
          <a:ext cx="8382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75616</xdr:rowOff>
    </xdr:from>
    <xdr:to>
      <xdr:col>81</xdr:col>
      <xdr:colOff>50800</xdr:colOff>
      <xdr:row>36</xdr:row>
      <xdr:rowOff>80283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47816"/>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75616</xdr:rowOff>
    </xdr:from>
    <xdr:to>
      <xdr:col>76</xdr:col>
      <xdr:colOff>114300</xdr:colOff>
      <xdr:row>36</xdr:row>
      <xdr:rowOff>115202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47816"/>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90018</xdr:rowOff>
    </xdr:from>
    <xdr:to>
      <xdr:col>71</xdr:col>
      <xdr:colOff>177800</xdr:colOff>
      <xdr:row>36</xdr:row>
      <xdr:rowOff>115202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62218"/>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109150</xdr:rowOff>
    </xdr:from>
    <xdr:to>
      <xdr:col>85</xdr:col>
      <xdr:colOff>177800</xdr:colOff>
      <xdr:row>36</xdr:row>
      <xdr:rowOff>39300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132027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6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29483</xdr:rowOff>
    </xdr:from>
    <xdr:to>
      <xdr:col>81</xdr:col>
      <xdr:colOff>101600</xdr:colOff>
      <xdr:row>36</xdr:row>
      <xdr:rowOff>131083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147610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24816</xdr:rowOff>
    </xdr:from>
    <xdr:to>
      <xdr:col>76</xdr:col>
      <xdr:colOff>165100</xdr:colOff>
      <xdr:row>36</xdr:row>
      <xdr:rowOff>126416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142943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64402</xdr:rowOff>
    </xdr:from>
    <xdr:to>
      <xdr:col>72</xdr:col>
      <xdr:colOff>38100</xdr:colOff>
      <xdr:row>36</xdr:row>
      <xdr:rowOff>166002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39218</xdr:rowOff>
    </xdr:from>
    <xdr:to>
      <xdr:col>67</xdr:col>
      <xdr:colOff>101600</xdr:colOff>
      <xdr:row>36</xdr:row>
      <xdr:rowOff>140818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131945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147152</xdr:rowOff>
    </xdr:from>
    <xdr:to>
      <xdr:col>85</xdr:col>
      <xdr:colOff>127000</xdr:colOff>
      <xdr:row>54</xdr:row>
      <xdr:rowOff>157996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34002"/>
          <a:ext cx="838200" cy="18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157996</xdr:rowOff>
    </xdr:from>
    <xdr:to>
      <xdr:col>81</xdr:col>
      <xdr:colOff>50800</xdr:colOff>
      <xdr:row>57</xdr:row>
      <xdr:rowOff>27153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16296"/>
          <a:ext cx="889000" cy="38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27153</xdr:rowOff>
    </xdr:from>
    <xdr:to>
      <xdr:col>76</xdr:col>
      <xdr:colOff>114300</xdr:colOff>
      <xdr:row>57</xdr:row>
      <xdr:rowOff>52093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99803"/>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39222</xdr:rowOff>
    </xdr:from>
    <xdr:to>
      <xdr:col>71</xdr:col>
      <xdr:colOff>177800</xdr:colOff>
      <xdr:row>57</xdr:row>
      <xdr:rowOff>52093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40422"/>
          <a:ext cx="889000" cy="1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96352</xdr:rowOff>
    </xdr:from>
    <xdr:to>
      <xdr:col>85</xdr:col>
      <xdr:colOff>177800</xdr:colOff>
      <xdr:row>54</xdr:row>
      <xdr:rowOff>26502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119229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107196</xdr:rowOff>
    </xdr:from>
    <xdr:to>
      <xdr:col>81</xdr:col>
      <xdr:colOff>101600</xdr:colOff>
      <xdr:row>55</xdr:row>
      <xdr:rowOff>37346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53873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147803</xdr:rowOff>
    </xdr:from>
    <xdr:to>
      <xdr:col>76</xdr:col>
      <xdr:colOff>165100</xdr:colOff>
      <xdr:row>57</xdr:row>
      <xdr:rowOff>77953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69080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1293</xdr:rowOff>
    </xdr:from>
    <xdr:to>
      <xdr:col>72</xdr:col>
      <xdr:colOff>38100</xdr:colOff>
      <xdr:row>57</xdr:row>
      <xdr:rowOff>102893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94020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159872</xdr:rowOff>
    </xdr:from>
    <xdr:to>
      <xdr:col>67</xdr:col>
      <xdr:colOff>101600</xdr:colOff>
      <xdr:row>56</xdr:row>
      <xdr:rowOff>90022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106549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107307</xdr:rowOff>
    </xdr:from>
    <xdr:to>
      <xdr:col>85</xdr:col>
      <xdr:colOff>127000</xdr:colOff>
      <xdr:row>78</xdr:row>
      <xdr:rowOff>122806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80407"/>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81248</xdr:rowOff>
    </xdr:from>
    <xdr:to>
      <xdr:col>81</xdr:col>
      <xdr:colOff>50800</xdr:colOff>
      <xdr:row>78</xdr:row>
      <xdr:rowOff>107307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54348"/>
          <a:ext cx="889000" cy="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148912</xdr:rowOff>
    </xdr:from>
    <xdr:to>
      <xdr:col>76</xdr:col>
      <xdr:colOff>114300</xdr:colOff>
      <xdr:row>78</xdr:row>
      <xdr:rowOff>81248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50562"/>
          <a:ext cx="889000" cy="10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71349</xdr:rowOff>
    </xdr:from>
    <xdr:to>
      <xdr:col>71</xdr:col>
      <xdr:colOff>177800</xdr:colOff>
      <xdr:row>77</xdr:row>
      <xdr:rowOff>148912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72999"/>
          <a:ext cx="889000" cy="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72006</xdr:rowOff>
    </xdr:from>
    <xdr:to>
      <xdr:col>85</xdr:col>
      <xdr:colOff>177800</xdr:colOff>
      <xdr:row>79</xdr:row>
      <xdr:rowOff>2156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158383</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56507</xdr:rowOff>
    </xdr:from>
    <xdr:to>
      <xdr:col>81</xdr:col>
      <xdr:colOff>101600</xdr:colOff>
      <xdr:row>78</xdr:row>
      <xdr:rowOff>158107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149234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30448</xdr:rowOff>
    </xdr:from>
    <xdr:to>
      <xdr:col>76</xdr:col>
      <xdr:colOff>165100</xdr:colOff>
      <xdr:row>78</xdr:row>
      <xdr:rowOff>132048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123175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9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98112</xdr:rowOff>
    </xdr:from>
    <xdr:to>
      <xdr:col>72</xdr:col>
      <xdr:colOff>38100</xdr:colOff>
      <xdr:row>78</xdr:row>
      <xdr:rowOff>28262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19389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20549</xdr:rowOff>
    </xdr:from>
    <xdr:to>
      <xdr:col>67</xdr:col>
      <xdr:colOff>101600</xdr:colOff>
      <xdr:row>77</xdr:row>
      <xdr:rowOff>122149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113276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3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90208</xdr:rowOff>
    </xdr:from>
    <xdr:to>
      <xdr:col>85</xdr:col>
      <xdr:colOff>127000</xdr:colOff>
      <xdr:row>98</xdr:row>
      <xdr:rowOff>102527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92308"/>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87415</xdr:rowOff>
    </xdr:from>
    <xdr:to>
      <xdr:col>81</xdr:col>
      <xdr:colOff>50800</xdr:colOff>
      <xdr:row>98</xdr:row>
      <xdr:rowOff>102527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89515"/>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87415</xdr:rowOff>
    </xdr:from>
    <xdr:to>
      <xdr:col>76</xdr:col>
      <xdr:colOff>114300</xdr:colOff>
      <xdr:row>98</xdr:row>
      <xdr:rowOff>94196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8951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94196</xdr:rowOff>
    </xdr:from>
    <xdr:to>
      <xdr:col>71</xdr:col>
      <xdr:colOff>177800</xdr:colOff>
      <xdr:row>98</xdr:row>
      <xdr:rowOff>95783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96296"/>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39408</xdr:rowOff>
    </xdr:from>
    <xdr:to>
      <xdr:col>85</xdr:col>
      <xdr:colOff>177800</xdr:colOff>
      <xdr:row>98</xdr:row>
      <xdr:rowOff>141008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17835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51727</xdr:rowOff>
    </xdr:from>
    <xdr:to>
      <xdr:col>81</xdr:col>
      <xdr:colOff>101600</xdr:colOff>
      <xdr:row>98</xdr:row>
      <xdr:rowOff>153327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144454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36615</xdr:rowOff>
    </xdr:from>
    <xdr:to>
      <xdr:col>76</xdr:col>
      <xdr:colOff>165100</xdr:colOff>
      <xdr:row>98</xdr:row>
      <xdr:rowOff>138215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129342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43396</xdr:rowOff>
    </xdr:from>
    <xdr:to>
      <xdr:col>72</xdr:col>
      <xdr:colOff>38100</xdr:colOff>
      <xdr:row>98</xdr:row>
      <xdr:rowOff>144996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136123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44983</xdr:rowOff>
    </xdr:from>
    <xdr:to>
      <xdr:col>67</xdr:col>
      <xdr:colOff>101600</xdr:colOff>
      <xdr:row>98</xdr:row>
      <xdr:rowOff>146583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137710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年度と比較すると教育費で大幅な増加となっている。</a:t>
          </a:r>
        </a:p>
        <a:p>
          <a:r>
            <a:rPr kumimoji="1" lang="ja-JP" altLang="en-US" sz="1300">
              <a:latin typeface="ＭＳ Ｐゴシック" panose="020B0600070205080204" pitchFamily="50" charset="-128"/>
              <a:ea typeface="ＭＳ Ｐゴシック" panose="020B0600070205080204" pitchFamily="50" charset="-128"/>
            </a:rPr>
            <a:t>これは、教育費で中学校建替事業の実施よるものである。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このほかでは、衛生費で清掃センター長寿命化対策工事が終了したことによる減などがあげられる。</a:t>
          </a:r>
        </a:p>
        <a:p>
          <a:r>
            <a:rPr kumimoji="1" lang="ja-JP" altLang="en-US" sz="1300">
              <a:latin typeface="ＭＳ Ｐゴシック" panose="020B0600070205080204" pitchFamily="50" charset="-128"/>
              <a:ea typeface="ＭＳ Ｐゴシック" panose="020B0600070205080204" pitchFamily="50" charset="-128"/>
            </a:rPr>
            <a:t>今後も効率的な行財政運営を継続するとともに、市民のニーズに合う行政サービスを厳選し、各事業に必要な支出を確保するよう努める。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年度で回復している。一方、財政調整基金残高は令和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年度をピークに減少しており、令和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年度は基金取崩しを伴う収支対応が行われた。実質単年度収支も令和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年度以降マイナスが続いており、経常経費の増加等が背景にある。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今後は、事務事業の見直しによる経常経費の抑制と歳入確保を両立させ、基金に依存し過ぎない収支構造への転換を進めるとともに、財政調整基金残高の回復・確保に努める。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千葉県館山市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連結実質赤字比率は各年度とも赤字計上はなく、連結ベースでの資金収支は概ね黒字で推移している。黒字額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標準財政規模比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は、一般会計が同水準を維持しつつも年度により変動しているほか、特別会計では介護保険特別会計が令和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、国民健康保険特別会計が令和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、下水道事業会計が令和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、後期高齢者医療特別会計が令和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今後も会計間の収支悪化が生じた場合には一般会計負担の増加につながるため、各特別会計・公営企業会計において保険料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使用料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収入の確保、給付適正化、経費節減等の経営改善を進め、連結ベースでの健全性の維持に努める。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26197627</v>
      </c>
      <c r="BO4" s="358"/>
      <c r="BP4" s="358"/>
      <c r="BQ4" s="358"/>
      <c r="BR4" s="358"/>
      <c r="BS4" s="358"/>
      <c r="BT4" s="358"/>
      <c r="BU4" s="359"/>
      <c r="BV4" s="357">
        <v>26942384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v>
      </c>
      <c r="CU4" s="364"/>
      <c r="CV4" s="364"/>
      <c r="CW4" s="364"/>
      <c r="CX4" s="364"/>
      <c r="CY4" s="364"/>
      <c r="CZ4" s="364"/>
      <c r="DA4" s="365"/>
      <c r="DB4" s="363">
        <v>6.5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25105824</v>
      </c>
      <c r="BO5" s="395"/>
      <c r="BP5" s="395"/>
      <c r="BQ5" s="395"/>
      <c r="BR5" s="395"/>
      <c r="BS5" s="395"/>
      <c r="BT5" s="395"/>
      <c r="BU5" s="396"/>
      <c r="BV5" s="394">
        <v>26097697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94.7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1091803</v>
      </c>
      <c r="BO6" s="395"/>
      <c r="BP6" s="395"/>
      <c r="BQ6" s="395"/>
      <c r="BR6" s="395"/>
      <c r="BS6" s="395"/>
      <c r="BT6" s="395"/>
      <c r="BU6" s="396"/>
      <c r="BV6" s="394">
        <v>844687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95.4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72176</v>
      </c>
      <c r="BO7" s="395"/>
      <c r="BP7" s="395"/>
      <c r="BQ7" s="395"/>
      <c r="BR7" s="395"/>
      <c r="BS7" s="395"/>
      <c r="BT7" s="395"/>
      <c r="BU7" s="396"/>
      <c r="BV7" s="394">
        <v>95625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11837160</v>
      </c>
      <c r="CU7" s="395"/>
      <c r="CV7" s="395"/>
      <c r="CW7" s="395"/>
      <c r="CX7" s="395"/>
      <c r="CY7" s="395"/>
      <c r="CZ7" s="395"/>
      <c r="DA7" s="396"/>
      <c r="DB7" s="394">
        <v>11588381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1019627</v>
      </c>
      <c r="BO8" s="395"/>
      <c r="BP8" s="395"/>
      <c r="BQ8" s="395"/>
      <c r="BR8" s="395"/>
      <c r="BS8" s="395"/>
      <c r="BT8" s="395"/>
      <c r="BU8" s="396"/>
      <c r="BV8" s="394">
        <v>749062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0.55000000000000004</v>
      </c>
      <c r="CU8" s="435"/>
      <c r="CV8" s="435"/>
      <c r="CW8" s="435"/>
      <c r="CX8" s="435"/>
      <c r="CY8" s="435"/>
      <c r="CZ8" s="435"/>
      <c r="DA8" s="436"/>
      <c r="DB8" s="434">
        <v>0.55000000000000004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45153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270565</v>
      </c>
      <c r="BO9" s="395"/>
      <c r="BP9" s="395"/>
      <c r="BQ9" s="395"/>
      <c r="BR9" s="395"/>
      <c r="BS9" s="395"/>
      <c r="BT9" s="395"/>
      <c r="BU9" s="396"/>
      <c r="BV9" s="394">
        <v>13049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10.8</v>
      </c>
      <c r="CU9" s="392"/>
      <c r="CV9" s="392"/>
      <c r="CW9" s="392"/>
      <c r="CX9" s="392"/>
      <c r="CY9" s="392"/>
      <c r="CZ9" s="392"/>
      <c r="DA9" s="393"/>
      <c r="DB9" s="391">
        <v>10.7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47464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1887</v>
      </c>
      <c r="BO10" s="395"/>
      <c r="BP10" s="395"/>
      <c r="BQ10" s="395"/>
      <c r="BR10" s="395"/>
      <c r="BS10" s="395"/>
      <c r="BT10" s="395"/>
      <c r="BU10" s="396"/>
      <c r="BV10" s="394">
        <v>142</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43554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865149</v>
      </c>
      <c r="BO12" s="395"/>
      <c r="BP12" s="395"/>
      <c r="BQ12" s="395"/>
      <c r="BR12" s="395"/>
      <c r="BS12" s="395"/>
      <c r="BT12" s="395"/>
      <c r="BU12" s="396"/>
      <c r="BV12" s="394">
        <v>1000000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42916</v>
      </c>
      <c r="S13" s="479"/>
      <c r="T13" s="479"/>
      <c r="U13" s="479"/>
      <c r="V13" s="480"/>
      <c r="W13" s="410" t="s">
        <v>130</v>
      </c>
      <c r="X13" s="411"/>
      <c r="Y13" s="411"/>
      <c r="Z13" s="411"/>
      <c r="AA13" s="411"/>
      <c r="AB13" s="401"/>
      <c r="AC13" s="445">
        <v>1400</v>
      </c>
      <c r="AD13" s="446"/>
      <c r="AE13" s="446"/>
      <c r="AF13" s="446"/>
      <c r="AG13" s="488"/>
      <c r="AH13" s="445">
        <v>1682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-592697</v>
      </c>
      <c r="BO13" s="395"/>
      <c r="BP13" s="395"/>
      <c r="BQ13" s="395"/>
      <c r="BR13" s="395"/>
      <c r="BS13" s="395"/>
      <c r="BT13" s="395"/>
      <c r="BU13" s="396"/>
      <c r="BV13" s="394">
        <v>-986809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6.8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44160</v>
      </c>
      <c r="S14" s="479"/>
      <c r="T14" s="479"/>
      <c r="U14" s="479"/>
      <c r="V14" s="480"/>
      <c r="W14" s="384"/>
      <c r="X14" s="385"/>
      <c r="Y14" s="385"/>
      <c r="Z14" s="385"/>
      <c r="AA14" s="385"/>
      <c r="AB14" s="374"/>
      <c r="AC14" s="481">
        <v>7.2</v>
      </c>
      <c r="AD14" s="482"/>
      <c r="AE14" s="482"/>
      <c r="AF14" s="482"/>
      <c r="AG14" s="483"/>
      <c r="AH14" s="481">
        <v>7.8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70.7</v>
      </c>
      <c r="CU14" s="493"/>
      <c r="CV14" s="493"/>
      <c r="CW14" s="493"/>
      <c r="CX14" s="493"/>
      <c r="CY14" s="493"/>
      <c r="CZ14" s="493"/>
      <c r="DA14" s="494"/>
      <c r="DB14" s="492">
        <v>51.1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43572</v>
      </c>
      <c r="S15" s="479"/>
      <c r="T15" s="479"/>
      <c r="U15" s="479"/>
      <c r="V15" s="480"/>
      <c r="W15" s="410" t="s">
        <v>137</v>
      </c>
      <c r="X15" s="411"/>
      <c r="Y15" s="411"/>
      <c r="Z15" s="411"/>
      <c r="AA15" s="411"/>
      <c r="AB15" s="401"/>
      <c r="AC15" s="445">
        <v>2579</v>
      </c>
      <c r="AD15" s="446"/>
      <c r="AE15" s="446"/>
      <c r="AF15" s="446"/>
      <c r="AG15" s="488"/>
      <c r="AH15" s="445">
        <v>2998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5580010</v>
      </c>
      <c r="BO15" s="358"/>
      <c r="BP15" s="358"/>
      <c r="BQ15" s="358"/>
      <c r="BR15" s="358"/>
      <c r="BS15" s="358"/>
      <c r="BT15" s="358"/>
      <c r="BU15" s="359"/>
      <c r="BV15" s="357">
        <v>5616806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13.3</v>
      </c>
      <c r="AD16" s="482"/>
      <c r="AE16" s="482"/>
      <c r="AF16" s="482"/>
      <c r="AG16" s="483"/>
      <c r="AH16" s="481">
        <v>13.9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10309968</v>
      </c>
      <c r="BO16" s="395"/>
      <c r="BP16" s="395"/>
      <c r="BQ16" s="395"/>
      <c r="BR16" s="395"/>
      <c r="BS16" s="395"/>
      <c r="BT16" s="395"/>
      <c r="BU16" s="396"/>
      <c r="BV16" s="394">
        <v>9943457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15365</v>
      </c>
      <c r="AD17" s="446"/>
      <c r="AE17" s="446"/>
      <c r="AF17" s="446"/>
      <c r="AG17" s="488"/>
      <c r="AH17" s="445">
        <v>16843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7063730</v>
      </c>
      <c r="BO17" s="395"/>
      <c r="BP17" s="395"/>
      <c r="BQ17" s="395"/>
      <c r="BR17" s="395"/>
      <c r="BS17" s="395"/>
      <c r="BT17" s="395"/>
      <c r="BU17" s="396"/>
      <c r="BV17" s="394">
        <v>7110841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110.05</v>
      </c>
      <c r="M18" s="518"/>
      <c r="N18" s="518"/>
      <c r="O18" s="518"/>
      <c r="P18" s="518"/>
      <c r="Q18" s="518"/>
      <c r="R18" s="519"/>
      <c r="S18" s="519"/>
      <c r="T18" s="519"/>
      <c r="U18" s="519"/>
      <c r="V18" s="520"/>
      <c r="W18" s="412"/>
      <c r="X18" s="413"/>
      <c r="Y18" s="413"/>
      <c r="Z18" s="413"/>
      <c r="AA18" s="413"/>
      <c r="AB18" s="404"/>
      <c r="AC18" s="521">
        <v>79.400000000000006</v>
      </c>
      <c r="AD18" s="522"/>
      <c r="AE18" s="522"/>
      <c r="AF18" s="522"/>
      <c r="AG18" s="523"/>
      <c r="AH18" s="521">
        <v>78.3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11879859</v>
      </c>
      <c r="BO18" s="395"/>
      <c r="BP18" s="395"/>
      <c r="BQ18" s="395"/>
      <c r="BR18" s="395"/>
      <c r="BS18" s="395"/>
      <c r="BT18" s="395"/>
      <c r="BU18" s="396"/>
      <c r="BV18" s="394">
        <v>11169731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15588924</v>
      </c>
      <c r="BO19" s="395"/>
      <c r="BP19" s="395"/>
      <c r="BQ19" s="395"/>
      <c r="BR19" s="395"/>
      <c r="BS19" s="395"/>
      <c r="BT19" s="395"/>
      <c r="BU19" s="396"/>
      <c r="BV19" s="394">
        <v>15409492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20272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22829851</v>
      </c>
      <c r="BO22" s="358"/>
      <c r="BP22" s="358"/>
      <c r="BQ22" s="358"/>
      <c r="BR22" s="358"/>
      <c r="BS22" s="358"/>
      <c r="BT22" s="358"/>
      <c r="BU22" s="359"/>
      <c r="BV22" s="357">
        <v>21451373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17697161</v>
      </c>
      <c r="BO23" s="395"/>
      <c r="BP23" s="395"/>
      <c r="BQ23" s="395"/>
      <c r="BR23" s="395"/>
      <c r="BS23" s="395"/>
      <c r="BT23" s="395"/>
      <c r="BU23" s="396"/>
      <c r="BV23" s="394">
        <v>16444219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8180</v>
      </c>
      <c r="R24" s="446"/>
      <c r="S24" s="446"/>
      <c r="T24" s="446"/>
      <c r="U24" s="446"/>
      <c r="V24" s="488"/>
      <c r="W24" s="540"/>
      <c r="X24" s="541"/>
      <c r="Y24" s="542"/>
      <c r="Z24" s="444" t="s">
        <v>162</v>
      </c>
      <c r="AA24" s="424"/>
      <c r="AB24" s="424"/>
      <c r="AC24" s="424"/>
      <c r="AD24" s="424"/>
      <c r="AE24" s="424"/>
      <c r="AF24" s="424"/>
      <c r="AG24" s="425"/>
      <c r="AH24" s="445">
        <v>373</v>
      </c>
      <c r="AI24" s="446"/>
      <c r="AJ24" s="446"/>
      <c r="AK24" s="446"/>
      <c r="AL24" s="488"/>
      <c r="AM24" s="445">
        <v>1170101</v>
      </c>
      <c r="AN24" s="446"/>
      <c r="AO24" s="446"/>
      <c r="AP24" s="446"/>
      <c r="AQ24" s="446"/>
      <c r="AR24" s="488"/>
      <c r="AS24" s="445">
        <v>3137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16188031</v>
      </c>
      <c r="BO24" s="395"/>
      <c r="BP24" s="395"/>
      <c r="BQ24" s="395"/>
      <c r="BR24" s="395"/>
      <c r="BS24" s="395"/>
      <c r="BT24" s="395"/>
      <c r="BU24" s="396"/>
      <c r="BV24" s="394">
        <v>14111948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7105215</v>
      </c>
      <c r="BO25" s="358"/>
      <c r="BP25" s="358"/>
      <c r="BQ25" s="358"/>
      <c r="BR25" s="358"/>
      <c r="BS25" s="358"/>
      <c r="BT25" s="358"/>
      <c r="BU25" s="359"/>
      <c r="BV25" s="357">
        <v>7816383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6430</v>
      </c>
      <c r="R26" s="446"/>
      <c r="S26" s="446"/>
      <c r="T26" s="446"/>
      <c r="U26" s="446"/>
      <c r="V26" s="488"/>
      <c r="W26" s="540"/>
      <c r="X26" s="541"/>
      <c r="Y26" s="542"/>
      <c r="Z26" s="444" t="s">
        <v>168</v>
      </c>
      <c r="AA26" s="546"/>
      <c r="AB26" s="546"/>
      <c r="AC26" s="546"/>
      <c r="AD26" s="546"/>
      <c r="AE26" s="546"/>
      <c r="AF26" s="546"/>
      <c r="AG26" s="547"/>
      <c r="AH26" s="445">
        <v>21</v>
      </c>
      <c r="AI26" s="446"/>
      <c r="AJ26" s="446"/>
      <c r="AK26" s="446"/>
      <c r="AL26" s="488"/>
      <c r="AM26" s="445">
        <v>70665</v>
      </c>
      <c r="AN26" s="446"/>
      <c r="AO26" s="446"/>
      <c r="AP26" s="446"/>
      <c r="AQ26" s="446"/>
      <c r="AR26" s="488"/>
      <c r="AS26" s="445">
        <v>3365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95627</v>
      </c>
      <c r="AN27" s="446"/>
      <c r="AO27" s="446"/>
      <c r="AP27" s="446"/>
      <c r="AQ27" s="446"/>
      <c r="AR27" s="488"/>
      <c r="AS27" s="445">
        <v>3297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100833</v>
      </c>
      <c r="BO27" s="514"/>
      <c r="BP27" s="514"/>
      <c r="BQ27" s="514"/>
      <c r="BR27" s="514"/>
      <c r="BS27" s="514"/>
      <c r="BT27" s="514"/>
      <c r="BU27" s="515"/>
      <c r="BV27" s="513">
        <v>100759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3660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1701768</v>
      </c>
      <c r="BO28" s="358"/>
      <c r="BP28" s="358"/>
      <c r="BQ28" s="358"/>
      <c r="BR28" s="358"/>
      <c r="BS28" s="358"/>
      <c r="BT28" s="358"/>
      <c r="BU28" s="359"/>
      <c r="BV28" s="357">
        <v>2190030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3420</v>
      </c>
      <c r="R29" s="446"/>
      <c r="S29" s="446"/>
      <c r="T29" s="446"/>
      <c r="U29" s="446"/>
      <c r="V29" s="488"/>
      <c r="W29" s="543"/>
      <c r="X29" s="544"/>
      <c r="Y29" s="545"/>
      <c r="Z29" s="444" t="s">
        <v>177</v>
      </c>
      <c r="AA29" s="424"/>
      <c r="AB29" s="424"/>
      <c r="AC29" s="424"/>
      <c r="AD29" s="424"/>
      <c r="AE29" s="424"/>
      <c r="AF29" s="424"/>
      <c r="AG29" s="425"/>
      <c r="AH29" s="445">
        <v>402</v>
      </c>
      <c r="AI29" s="446"/>
      <c r="AJ29" s="446"/>
      <c r="AK29" s="446"/>
      <c r="AL29" s="488"/>
      <c r="AM29" s="445">
        <v>1265728</v>
      </c>
      <c r="AN29" s="446"/>
      <c r="AO29" s="446"/>
      <c r="AP29" s="446"/>
      <c r="AQ29" s="446"/>
      <c r="AR29" s="488"/>
      <c r="AS29" s="445">
        <v>3149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274252</v>
      </c>
      <c r="BO29" s="395"/>
      <c r="BP29" s="395"/>
      <c r="BQ29" s="395"/>
      <c r="BR29" s="395"/>
      <c r="BS29" s="395"/>
      <c r="BT29" s="395"/>
      <c r="BU29" s="396"/>
      <c r="BV29" s="394">
        <v>252088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2870779</v>
      </c>
      <c r="BO30" s="514"/>
      <c r="BP30" s="514"/>
      <c r="BQ30" s="514"/>
      <c r="BR30" s="514"/>
      <c r="BS30" s="514"/>
      <c r="BT30" s="514"/>
      <c r="BU30" s="515"/>
      <c r="BV30" s="513">
        <v>3085369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南房総広域水道企業団/水道用水供給事業会計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安房郡市広域市町村圏事務組合/一般会計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三芳水道企業団/水道事業会計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liEiQLShIkEWSLVN/o5Oym/K517uGOl5RhDAeJsSaMPzNoB/EpqZOUtVC2qSbGvKeBYoxCIVdZTsAMQYKRn1g==" saltValue="mGZlLWPNtX+HNpdha6d2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532</v>
      </c>
      <c r="D34" s="1136"/>
      <c r="E34" s="1137"/>
      <c r="F34" s="32">
        <v>11.55</v>
      </c>
      <c r="G34" s="33">
        <v>8.34</v>
      </c>
      <c r="H34" s="33">
        <v>6.39</v>
      </c>
      <c r="I34" s="33">
        <v>6.46</v>
      </c>
      <c r="J34" s="34">
        <v>8.61</v>
      </c>
      <c r="K34" s="22"/>
      <c r="L34" s="22"/>
      <c r="M34" s="22"/>
      <c r="N34" s="22"/>
      <c r="O34" s="22"/>
      <c r="P34" s="22"/>
    </row>
    <row r="35" spans="1:16" ht="39" customHeight="1" x14ac:dyDescent="0.2">
      <c r="A35" s="22"/>
      <c r="B35" s="35"/>
      <c r="C35" s="1132" t="s">
        <v>533</v>
      </c>
      <c r="D35" s="1132"/>
      <c r="E35" s="1133"/>
      <c r="F35" s="36">
        <v>2.4</v>
      </c>
      <c r="G35" s="37">
        <v>2.67</v>
      </c>
      <c r="H35" s="37">
        <v>3.16</v>
      </c>
      <c r="I35" s="37">
        <v>2.21</v>
      </c>
      <c r="J35" s="38">
        <v>2.31</v>
      </c>
      <c r="K35" s="22"/>
      <c r="L35" s="22"/>
      <c r="M35" s="22"/>
      <c r="N35" s="22"/>
      <c r="O35" s="22"/>
      <c r="P35" s="22"/>
    </row>
    <row r="36" spans="1:16" ht="39" customHeight="1" x14ac:dyDescent="0.2">
      <c r="A36" s="22"/>
      <c r="B36" s="35"/>
      <c r="C36" s="1132" t="s">
        <v>534</v>
      </c>
      <c r="D36" s="1132"/>
      <c r="E36" s="1133"/>
      <c r="F36" s="36">
        <v>2.2400000000000002</v>
      </c>
      <c r="G36" s="37">
        <v>2.2000000000000002</v>
      </c>
      <c r="H36" s="37">
        <v>2.23</v>
      </c>
      <c r="I36" s="37">
        <v>1.31</v>
      </c>
      <c r="J36" s="38">
        <v>1.51</v>
      </c>
      <c r="K36" s="22"/>
      <c r="L36" s="22"/>
      <c r="M36" s="22"/>
      <c r="N36" s="22"/>
      <c r="O36" s="22"/>
      <c r="P36" s="22"/>
    </row>
    <row r="37" spans="1:16" ht="39" customHeight="1" x14ac:dyDescent="0.2">
      <c r="A37" s="22"/>
      <c r="B37" s="35"/>
      <c r="C37" s="1132" t="s">
        <v>535</v>
      </c>
      <c r="D37" s="1132"/>
      <c r="E37" s="1133"/>
      <c r="F37" s="36">
        <v>0.28000000000000003</v>
      </c>
      <c r="G37" s="37">
        <v>0.33</v>
      </c>
      <c r="H37" s="37">
        <v>0.54</v>
      </c>
      <c r="I37" s="37">
        <v>0.68</v>
      </c>
      <c r="J37" s="38">
        <v>0.72</v>
      </c>
      <c r="K37" s="22"/>
      <c r="L37" s="22"/>
      <c r="M37" s="22"/>
      <c r="N37" s="22"/>
      <c r="O37" s="22"/>
      <c r="P37" s="22"/>
    </row>
    <row r="38" spans="1:16" ht="39" customHeight="1" x14ac:dyDescent="0.2">
      <c r="A38" s="22"/>
      <c r="B38" s="35"/>
      <c r="C38" s="1132" t="s">
        <v>536</v>
      </c>
      <c r="D38" s="1132"/>
      <c r="E38" s="1133"/>
      <c r="F38" s="36">
        <v>0</v>
      </c>
      <c r="G38" s="37">
        <v>0</v>
      </c>
      <c r="H38" s="37">
        <v>0.01</v>
      </c>
      <c r="I38" s="37">
        <v>0.03</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n6fDqccnh37Ix1/9AM9Z6OybA+1NmW2dYLqhqLFqd3qPzYUhg2BVw4IpVMWjLANu0/bIeD/B94OkQEX6t4UA==" saltValue="xObAlZvLfPCF+ipVKV4N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1806</v>
      </c>
      <c r="L45" s="58">
        <v>1792</v>
      </c>
      <c r="M45" s="58">
        <v>1792</v>
      </c>
      <c r="N45" s="58">
        <v>1719</v>
      </c>
      <c r="O45" s="59">
        <v>1738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298</v>
      </c>
      <c r="L48" s="62">
        <v>328</v>
      </c>
      <c r="M48" s="62">
        <v>290</v>
      </c>
      <c r="N48" s="62">
        <v>317</v>
      </c>
      <c r="O48" s="63">
        <v>309</v>
      </c>
      <c r="P48" s="46"/>
      <c r="Q48" s="46"/>
      <c r="R48" s="46"/>
      <c r="S48" s="46"/>
      <c r="T48" s="46"/>
      <c r="U48" s="46"/>
    </row>
    <row r="49" spans="1:21" ht="30.75" customHeight="1" x14ac:dyDescent="0.2">
      <c r="A49" s="46"/>
      <c r="B49" s="1140"/>
      <c r="C49" s="1141"/>
      <c r="D49" s="60"/>
      <c r="E49" s="1146" t="s">
        <v>14</v>
      </c>
      <c r="F49" s="1146"/>
      <c r="G49" s="1146"/>
      <c r="H49" s="1146"/>
      <c r="I49" s="1146"/>
      <c r="J49" s="1147"/>
      <c r="K49" s="61">
        <v>174</v>
      </c>
      <c r="L49" s="62">
        <v>178</v>
      </c>
      <c r="M49" s="62">
        <v>189</v>
      </c>
      <c r="N49" s="62">
        <v>140</v>
      </c>
      <c r="O49" s="63">
        <v>121</v>
      </c>
      <c r="P49" s="46"/>
      <c r="Q49" s="46"/>
      <c r="R49" s="46"/>
      <c r="S49" s="46"/>
      <c r="T49" s="46"/>
      <c r="U49" s="46"/>
    </row>
    <row r="50" spans="1:21" ht="30.75" customHeight="1" x14ac:dyDescent="0.2">
      <c r="A50" s="46"/>
      <c r="B50" s="1140"/>
      <c r="C50" s="1141"/>
      <c r="D50" s="60"/>
      <c r="E50" s="1146" t="s">
        <v>15</v>
      </c>
      <c r="F50" s="1146"/>
      <c r="G50" s="1146"/>
      <c r="H50" s="1146"/>
      <c r="I50" s="1146"/>
      <c r="J50" s="1147"/>
      <c r="K50" s="61">
        <v>61</v>
      </c>
      <c r="L50" s="62">
        <v>68</v>
      </c>
      <c r="M50" s="62">
        <v>68</v>
      </c>
      <c r="N50" s="62">
        <v>72</v>
      </c>
      <c r="O50" s="63">
        <v>80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1792</v>
      </c>
      <c r="L52" s="62">
        <v>1795</v>
      </c>
      <c r="M52" s="62">
        <v>1557</v>
      </c>
      <c r="N52" s="62">
        <v>1459</v>
      </c>
      <c r="O52" s="63">
        <v>1575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547</v>
      </c>
      <c r="L53" s="67">
        <v>571</v>
      </c>
      <c r="M53" s="67">
        <v>782</v>
      </c>
      <c r="N53" s="67">
        <v>789</v>
      </c>
      <c r="O53" s="68">
        <v>673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485</v>
      </c>
      <c r="L58" s="82" t="s">
        <v>485</v>
      </c>
      <c r="M58" s="82" t="s">
        <v>485</v>
      </c>
      <c r="N58" s="82" t="s">
        <v>485</v>
      </c>
      <c r="O58" s="83" t="s">
        <v>485</v>
      </c>
    </row>
    <row r="59" spans="1:21" ht="31.5" customHeight="1" x14ac:dyDescent="0.2">
      <c r="B59" s="1156"/>
      <c r="C59" s="1157"/>
      <c r="D59" s="1163" t="s">
        <v>26</v>
      </c>
      <c r="E59" s="1164"/>
      <c r="F59" s="1164"/>
      <c r="G59" s="1164"/>
      <c r="H59" s="1164"/>
      <c r="I59" s="1164"/>
      <c r="J59" s="1165"/>
      <c r="K59" s="84" t="s">
        <v>485</v>
      </c>
      <c r="L59" s="85" t="s">
        <v>485</v>
      </c>
      <c r="M59" s="85" t="s">
        <v>485</v>
      </c>
      <c r="N59" s="85" t="s">
        <v>485</v>
      </c>
      <c r="O59" s="86" t="s">
        <v>485</v>
      </c>
    </row>
    <row r="60" spans="1:21" ht="31.5" customHeight="1" thickBot="1" x14ac:dyDescent="0.25">
      <c r="B60" s="1158"/>
      <c r="C60" s="1159"/>
      <c r="D60" s="1166" t="s">
        <v>27</v>
      </c>
      <c r="E60" s="1167"/>
      <c r="F60" s="1167"/>
      <c r="G60" s="1167"/>
      <c r="H60" s="1167"/>
      <c r="I60" s="1167"/>
      <c r="J60" s="1168"/>
      <c r="K60" s="87" t="s">
        <v>485</v>
      </c>
      <c r="L60" s="88" t="s">
        <v>485</v>
      </c>
      <c r="M60" s="88" t="s">
        <v>485</v>
      </c>
      <c r="N60" s="88" t="s">
        <v>485</v>
      </c>
      <c r="O60" s="89" t="s">
        <v>485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WtkSEgy2qc1fC3mCPaQEt8rFuF+ZfvfdCmBOMFhH1/5pDKBrkynVU1vQJqCWbzUX9bUPdpkSPnSP4yHPkR0zw==" saltValue="XSWupZzXEV/AsQT8r5A5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18290</v>
      </c>
      <c r="J41" s="331">
        <v>18314</v>
      </c>
      <c r="K41" s="331">
        <v>18926</v>
      </c>
      <c r="L41" s="331">
        <v>21451</v>
      </c>
      <c r="M41" s="332">
        <v>22830</v>
      </c>
    </row>
    <row r="42" spans="2:13" ht="27.75" customHeight="1" x14ac:dyDescent="0.2">
      <c r="B42" s="1171"/>
      <c r="C42" s="1172"/>
      <c r="D42" s="104"/>
      <c r="E42" s="1177" t="s">
        <v>32</v>
      </c>
      <c r="F42" s="1177"/>
      <c r="G42" s="1177"/>
      <c r="H42" s="1178"/>
      <c r="I42" s="333">
        <v>567</v>
      </c>
      <c r="J42" s="334">
        <v>549</v>
      </c>
      <c r="K42" s="334">
        <v>484</v>
      </c>
      <c r="L42" s="334">
        <v>761</v>
      </c>
      <c r="M42" s="335">
        <v>647</v>
      </c>
    </row>
    <row r="43" spans="2:13" ht="27.75" customHeight="1" x14ac:dyDescent="0.2">
      <c r="B43" s="1171"/>
      <c r="C43" s="1172"/>
      <c r="D43" s="104"/>
      <c r="E43" s="1177" t="s">
        <v>33</v>
      </c>
      <c r="F43" s="1177"/>
      <c r="G43" s="1177"/>
      <c r="H43" s="1178"/>
      <c r="I43" s="333">
        <v>4293</v>
      </c>
      <c r="J43" s="334">
        <v>4039</v>
      </c>
      <c r="K43" s="334">
        <v>3911</v>
      </c>
      <c r="L43" s="334">
        <v>3789</v>
      </c>
      <c r="M43" s="335">
        <v>3599</v>
      </c>
    </row>
    <row r="44" spans="2:13" ht="27.75" customHeight="1" x14ac:dyDescent="0.2">
      <c r="B44" s="1171"/>
      <c r="C44" s="1172"/>
      <c r="D44" s="104"/>
      <c r="E44" s="1177" t="s">
        <v>34</v>
      </c>
      <c r="F44" s="1177"/>
      <c r="G44" s="1177"/>
      <c r="H44" s="1178"/>
      <c r="I44" s="333">
        <v>952</v>
      </c>
      <c r="J44" s="334">
        <v>897</v>
      </c>
      <c r="K44" s="334">
        <v>737</v>
      </c>
      <c r="L44" s="334">
        <v>768</v>
      </c>
      <c r="M44" s="335">
        <v>753</v>
      </c>
    </row>
    <row r="45" spans="2:13" ht="27.75" customHeight="1" x14ac:dyDescent="0.2">
      <c r="B45" s="1171"/>
      <c r="C45" s="1172"/>
      <c r="D45" s="104"/>
      <c r="E45" s="1177" t="s">
        <v>35</v>
      </c>
      <c r="F45" s="1177"/>
      <c r="G45" s="1177"/>
      <c r="H45" s="1178"/>
      <c r="I45" s="333">
        <v>4794</v>
      </c>
      <c r="J45" s="334">
        <v>4667</v>
      </c>
      <c r="K45" s="334">
        <v>4476</v>
      </c>
      <c r="L45" s="334">
        <v>4340</v>
      </c>
      <c r="M45" s="335">
        <v>4116</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7215</v>
      </c>
      <c r="J50" s="334">
        <v>7722</v>
      </c>
      <c r="K50" s="334">
        <v>7957</v>
      </c>
      <c r="L50" s="334">
        <v>6954</v>
      </c>
      <c r="M50" s="335">
        <v>5974</v>
      </c>
    </row>
    <row r="51" spans="2:13" ht="27.75" customHeight="1" x14ac:dyDescent="0.2">
      <c r="B51" s="1171"/>
      <c r="C51" s="1172"/>
      <c r="D51" s="104"/>
      <c r="E51" s="1177" t="s">
        <v>42</v>
      </c>
      <c r="F51" s="1177"/>
      <c r="G51" s="1177"/>
      <c r="H51" s="1178"/>
      <c r="I51" s="333">
        <v>3471</v>
      </c>
      <c r="J51" s="334">
        <v>3197</v>
      </c>
      <c r="K51" s="334">
        <v>3644</v>
      </c>
      <c r="L51" s="334">
        <v>3204</v>
      </c>
      <c r="M51" s="335">
        <v>2853</v>
      </c>
    </row>
    <row r="52" spans="2:13" ht="27.75" customHeight="1" x14ac:dyDescent="0.2">
      <c r="B52" s="1173"/>
      <c r="C52" s="1174"/>
      <c r="D52" s="104"/>
      <c r="E52" s="1177" t="s">
        <v>43</v>
      </c>
      <c r="F52" s="1177"/>
      <c r="G52" s="1177"/>
      <c r="H52" s="1178"/>
      <c r="I52" s="333">
        <v>15244</v>
      </c>
      <c r="J52" s="334">
        <v>14730</v>
      </c>
      <c r="K52" s="334">
        <v>14747</v>
      </c>
      <c r="L52" s="334">
        <v>15620</v>
      </c>
      <c r="M52" s="335">
        <v>15600</v>
      </c>
    </row>
    <row r="53" spans="2:13" ht="27.75" customHeight="1" thickBot="1" x14ac:dyDescent="0.25">
      <c r="B53" s="1184" t="s">
        <v>19</v>
      </c>
      <c r="C53" s="1185"/>
      <c r="D53" s="108"/>
      <c r="E53" s="1186" t="s">
        <v>44</v>
      </c>
      <c r="F53" s="1186"/>
      <c r="G53" s="1186"/>
      <c r="H53" s="1187"/>
      <c r="I53" s="336">
        <v>2965</v>
      </c>
      <c r="J53" s="337">
        <v>2816</v>
      </c>
      <c r="K53" s="337">
        <v>2186</v>
      </c>
      <c r="L53" s="337">
        <v>5331</v>
      </c>
      <c r="M53" s="338">
        <v>7518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ElE3q+xLQa8S6KxiSeb/UVuzLePW21YThVZVc11QHIItAYKTXxUmg3Z2UmtopWIh0uFxUSRLezZMrtOpgF7A==" saltValue="+e5/CUv7G3JflXNVobk4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2821</v>
      </c>
      <c r="G55" s="339">
        <v>2190</v>
      </c>
      <c r="H55" s="340">
        <v>1702</v>
      </c>
    </row>
    <row r="56" spans="2:8" ht="52.5" customHeight="1" x14ac:dyDescent="0.2">
      <c r="B56" s="120"/>
      <c r="C56" s="1198" t="s">
        <v>47</v>
      </c>
      <c r="D56" s="1198"/>
      <c r="E56" s="1199"/>
      <c r="F56" s="341">
        <v>197</v>
      </c>
      <c r="G56" s="341">
        <v>252</v>
      </c>
      <c r="H56" s="342">
        <v>274</v>
      </c>
    </row>
    <row r="57" spans="2:8" ht="53.25" customHeight="1" x14ac:dyDescent="0.2">
      <c r="B57" s="120"/>
      <c r="C57" s="1200" t="s">
        <v>48</v>
      </c>
      <c r="D57" s="1200"/>
      <c r="E57" s="1201"/>
      <c r="F57" s="343">
        <v>3438</v>
      </c>
      <c r="G57" s="343">
        <v>3085</v>
      </c>
      <c r="H57" s="344">
        <v>2871</v>
      </c>
    </row>
    <row r="58" spans="2:8" ht="45.75" customHeight="1" x14ac:dyDescent="0.2">
      <c r="B58" s="121"/>
      <c r="C58" s="1188" t="s">
        <v>544</v>
      </c>
      <c r="D58" s="1189"/>
      <c r="E58" s="1190"/>
      <c r="F58" s="349">
        <v>1446</v>
      </c>
      <c r="G58" s="345">
        <v>1334</v>
      </c>
      <c r="H58" s="345">
        <v>1263</v>
      </c>
    </row>
    <row r="59" spans="2:8" ht="45.75" customHeight="1" x14ac:dyDescent="0.2">
      <c r="B59" s="121"/>
      <c r="C59" s="1188" t="s">
        <v>545</v>
      </c>
      <c r="D59" s="1189"/>
      <c r="E59" s="1190"/>
      <c r="F59" s="349">
        <v>1402</v>
      </c>
      <c r="G59" s="345">
        <v>1275</v>
      </c>
      <c r="H59" s="345">
        <v>1004</v>
      </c>
    </row>
    <row r="60" spans="2:8" ht="45.75" customHeight="1" x14ac:dyDescent="0.2">
      <c r="B60" s="121"/>
      <c r="C60" s="1188" t="s">
        <v>546</v>
      </c>
      <c r="D60" s="1189"/>
      <c r="E60" s="1190"/>
      <c r="F60" s="349">
        <v>106</v>
      </c>
      <c r="G60" s="345">
        <v>129</v>
      </c>
      <c r="H60" s="345">
        <v>144</v>
      </c>
    </row>
    <row r="61" spans="2:8" ht="45.75" customHeight="1" x14ac:dyDescent="0.2">
      <c r="B61" s="121"/>
      <c r="C61" s="1188" t="s">
        <v>547</v>
      </c>
      <c r="D61" s="1189"/>
      <c r="E61" s="1190"/>
      <c r="F61" s="349">
        <v>129</v>
      </c>
      <c r="G61" s="345">
        <v>116</v>
      </c>
      <c r="H61" s="345">
        <v>143</v>
      </c>
    </row>
    <row r="62" spans="2:8" ht="45.75" customHeight="1" thickBot="1" x14ac:dyDescent="0.25">
      <c r="B62" s="122"/>
      <c r="C62" s="1191" t="s">
        <v>548</v>
      </c>
      <c r="D62" s="1192"/>
      <c r="E62" s="1193"/>
      <c r="F62" s="350">
        <v>77</v>
      </c>
      <c r="G62" s="346">
        <v>91</v>
      </c>
      <c r="H62" s="346">
        <v>108</v>
      </c>
    </row>
    <row r="63" spans="2:8" ht="52.5" customHeight="1" thickBot="1" x14ac:dyDescent="0.25">
      <c r="B63" s="123"/>
      <c r="C63" s="1194" t="s">
        <v>49</v>
      </c>
      <c r="D63" s="1194"/>
      <c r="E63" s="1195"/>
      <c r="F63" s="347">
        <v>6456</v>
      </c>
      <c r="G63" s="347">
        <v>5527</v>
      </c>
      <c r="H63" s="348">
        <v>4847</v>
      </c>
    </row>
    <row r="64" spans="2:8" ht="13.2" x14ac:dyDescent="0.2"/>
  </sheetData>
  <sheetProtection algorithmName="SHA-512" hashValue="jGQCpwdGZUHYgqiSMXy3CtgNoFZtYfMQuadezM/4g1HqftwvHzstV/8qfR9Dkmd7E8BgEPPLpLY5pe6x6hqFaA==" saltValue="yr2eUr197GPY3wUexHT+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100500</v>
      </c>
      <c r="E3" s="142"/>
      <c r="F3" s="143">
        <v>84962</v>
      </c>
      <c r="G3" s="144"/>
      <c r="H3" s="145"/>
    </row>
    <row r="4" spans="1:8" x14ac:dyDescent="0.2">
      <c r="A4" s="146"/>
      <c r="B4" s="147"/>
      <c r="C4" s="148"/>
      <c r="D4" s="149">
        <v>38663</v>
      </c>
      <c r="E4" s="150"/>
      <c r="F4" s="151">
        <v>42793</v>
      </c>
      <c r="G4" s="152"/>
      <c r="H4" s="153"/>
    </row>
    <row r="5" spans="1:8" x14ac:dyDescent="0.2">
      <c r="A5" s="134" t="s">
        <v>517</v>
      </c>
      <c r="B5" s="139"/>
      <c r="C5" s="140"/>
      <c r="D5" s="141">
        <v>55376</v>
      </c>
      <c r="E5" s="142"/>
      <c r="F5" s="143">
        <v>71279</v>
      </c>
      <c r="G5" s="144"/>
      <c r="H5" s="145"/>
    </row>
    <row r="6" spans="1:8" x14ac:dyDescent="0.2">
      <c r="A6" s="146"/>
      <c r="B6" s="147"/>
      <c r="C6" s="148"/>
      <c r="D6" s="149">
        <v>27697</v>
      </c>
      <c r="E6" s="150"/>
      <c r="F6" s="151">
        <v>36731</v>
      </c>
      <c r="G6" s="152"/>
      <c r="H6" s="153"/>
    </row>
    <row r="7" spans="1:8" x14ac:dyDescent="0.2">
      <c r="A7" s="134" t="s">
        <v>518</v>
      </c>
      <c r="B7" s="139"/>
      <c r="C7" s="140"/>
      <c r="D7" s="141">
        <v>82181</v>
      </c>
      <c r="E7" s="142"/>
      <c r="F7" s="143">
        <v>74994</v>
      </c>
      <c r="G7" s="144"/>
      <c r="H7" s="145"/>
    </row>
    <row r="8" spans="1:8" x14ac:dyDescent="0.2">
      <c r="A8" s="146"/>
      <c r="B8" s="147"/>
      <c r="C8" s="148"/>
      <c r="D8" s="149">
        <v>40352</v>
      </c>
      <c r="E8" s="150"/>
      <c r="F8" s="151">
        <v>36188</v>
      </c>
      <c r="G8" s="152"/>
      <c r="H8" s="153"/>
    </row>
    <row r="9" spans="1:8" x14ac:dyDescent="0.2">
      <c r="A9" s="134" t="s">
        <v>519</v>
      </c>
      <c r="B9" s="139"/>
      <c r="C9" s="140"/>
      <c r="D9" s="141">
        <v>154809</v>
      </c>
      <c r="E9" s="142"/>
      <c r="F9" s="143">
        <v>71849</v>
      </c>
      <c r="G9" s="144"/>
      <c r="H9" s="145"/>
    </row>
    <row r="10" spans="1:8" x14ac:dyDescent="0.2">
      <c r="A10" s="146"/>
      <c r="B10" s="147"/>
      <c r="C10" s="148"/>
      <c r="D10" s="149">
        <v>64068</v>
      </c>
      <c r="E10" s="150"/>
      <c r="F10" s="151">
        <v>36144</v>
      </c>
      <c r="G10" s="152"/>
      <c r="H10" s="153"/>
    </row>
    <row r="11" spans="1:8" x14ac:dyDescent="0.2">
      <c r="A11" s="134" t="s">
        <v>520</v>
      </c>
      <c r="B11" s="139"/>
      <c r="C11" s="140"/>
      <c r="D11" s="141">
        <v>118866</v>
      </c>
      <c r="E11" s="142"/>
      <c r="F11" s="143">
        <v>82962</v>
      </c>
      <c r="G11" s="144"/>
      <c r="H11" s="145"/>
    </row>
    <row r="12" spans="1:8" x14ac:dyDescent="0.2">
      <c r="A12" s="146"/>
      <c r="B12" s="147"/>
      <c r="C12" s="154"/>
      <c r="D12" s="149">
        <v>71293</v>
      </c>
      <c r="E12" s="150"/>
      <c r="F12" s="151">
        <v>42835</v>
      </c>
      <c r="G12" s="152"/>
      <c r="H12" s="153"/>
    </row>
    <row r="13" spans="1:8" x14ac:dyDescent="0.2">
      <c r="A13" s="134"/>
      <c r="B13" s="139"/>
      <c r="C13" s="140"/>
      <c r="D13" s="141">
        <v>102346</v>
      </c>
      <c r="E13" s="142"/>
      <c r="F13" s="143">
        <v>77209</v>
      </c>
      <c r="G13" s="155"/>
      <c r="H13" s="145"/>
    </row>
    <row r="14" spans="1:8" x14ac:dyDescent="0.2">
      <c r="A14" s="146"/>
      <c r="B14" s="147"/>
      <c r="C14" s="148"/>
      <c r="D14" s="149">
        <v>48415</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11.56</v>
      </c>
      <c r="C19" s="156">
        <f>ROUND(VALUE(SUBSTITUTE(実質収支比率等に係る経年分析!G$48,"▲","-")),2)</f>
        <v>8.34</v>
      </c>
      <c r="D19" s="156">
        <f>ROUND(VALUE(SUBSTITUTE(実質収支比率等に係る経年分析!H$48,"▲","-")),2)</f>
        <v>6.39</v>
      </c>
      <c r="E19" s="156">
        <f>ROUND(VALUE(SUBSTITUTE(実質収支比率等に係る経年分析!I$48,"▲","-")),2)</f>
        <v>6.46</v>
      </c>
      <c r="F19" s="156">
        <f>ROUND(VALUE(SUBSTITUTE(実質収支比率等に係る経年分析!J$48,"▲","-")),2)</f>
        <v>8.61</v>
      </c>
    </row>
    <row r="20" spans="1:11" x14ac:dyDescent="0.2">
      <c r="A20" s="156" t="s">
        <v>53</v>
      </c>
      <c r="B20" s="156">
        <f>ROUND(VALUE(SUBSTITUTE(実質収支比率等に係る経年分析!F$47,"▲","-")),2)</f>
        <v>14.89</v>
      </c>
      <c r="C20" s="156">
        <f>ROUND(VALUE(SUBSTITUTE(実質収支比率等に係る経年分析!G$47,"▲","-")),2)</f>
        <v>19.62</v>
      </c>
      <c r="D20" s="156">
        <f>ROUND(VALUE(SUBSTITUTE(実質収支比率等に係る経年分析!H$47,"▲","-")),2)</f>
        <v>24.51</v>
      </c>
      <c r="E20" s="156">
        <f>ROUND(VALUE(SUBSTITUTE(実質収支比率等に係る経年分析!I$47,"▲","-")),2)</f>
        <v>18.899999999999999</v>
      </c>
      <c r="F20" s="156">
        <f>ROUND(VALUE(SUBSTITUTE(実質収支比率等に係る経年分析!J$47,"▲","-")),2)</f>
        <v>14.38</v>
      </c>
    </row>
    <row r="21" spans="1:11" x14ac:dyDescent="0.2">
      <c r="A21" s="156" t="s">
        <v>54</v>
      </c>
      <c r="B21" s="156">
        <f>IF(ISNUMBER(VALUE(SUBSTITUTE(実質収支比率等に係る経年分析!F$49,"▲","-"))),ROUND(VALUE(SUBSTITUTE(実質収支比率等に係る経年分析!F$49,"▲","-")),2),NA())</f>
        <v>1.3</v>
      </c>
      <c r="C21" s="156">
        <f>IF(ISNUMBER(VALUE(SUBSTITUTE(実質収支比率等に係る経年分析!G$49,"▲","-"))),ROUND(VALUE(SUBSTITUTE(実質収支比率等に係る経年分析!G$49,"▲","-")),2),NA())</f>
        <v>-2.62</v>
      </c>
      <c r="D21" s="156">
        <f>IF(ISNUMBER(VALUE(SUBSTITUTE(実質収支比率等に係る経年分析!H$49,"▲","-"))),ROUND(VALUE(SUBSTITUTE(実質収支比率等に係る経年分析!H$49,"▲","-")),2),NA())</f>
        <v>-2.2000000000000002</v>
      </c>
      <c r="E21" s="156">
        <f>IF(ISNUMBER(VALUE(SUBSTITUTE(実質収支比率等に係る経年分析!I$49,"▲","-"))),ROUND(VALUE(SUBSTITUTE(実質収支比率等に係る経年分析!I$49,"▲","-")),2),NA())</f>
        <v>-8.52</v>
      </c>
      <c r="F21" s="156">
        <f>IF(ISNUMBER(VALUE(SUBSTITUTE(実質収支比率等に係る経年分析!J$49,"▲","-"))),ROUND(VALUE(SUBSTITUTE(実質収支比率等に係る経年分析!J$49,"▲","-")),2),NA())</f>
        <v>-5.01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0.28000000000000003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0.72</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2.2400000000000002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2.2000000000000002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1.51</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1792</v>
      </c>
      <c r="E42" s="158"/>
      <c r="F42" s="158"/>
      <c r="G42" s="158">
        <f>'実質公債費比率（分子）の構造'!L$52</f>
        <v>1795</v>
      </c>
      <c r="H42" s="158"/>
      <c r="I42" s="158"/>
      <c r="J42" s="158">
        <f>'実質公債費比率（分子）の構造'!M$52</f>
        <v>1557</v>
      </c>
      <c r="K42" s="158"/>
      <c r="L42" s="158"/>
      <c r="M42" s="158">
        <f>'実質公債費比率（分子）の構造'!N$52</f>
        <v>1459</v>
      </c>
      <c r="N42" s="158"/>
      <c r="O42" s="158"/>
      <c r="P42" s="158">
        <f>'実質公債費比率（分子）の構造'!O$52</f>
        <v>1575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61</v>
      </c>
      <c r="C44" s="158"/>
      <c r="D44" s="158"/>
      <c r="E44" s="158">
        <f>'実質公債費比率（分子）の構造'!L$50</f>
        <v>68</v>
      </c>
      <c r="F44" s="158"/>
      <c r="G44" s="158"/>
      <c r="H44" s="158">
        <f>'実質公債費比率（分子）の構造'!M$50</f>
        <v>68</v>
      </c>
      <c r="I44" s="158"/>
      <c r="J44" s="158"/>
      <c r="K44" s="158">
        <f>'実質公債費比率（分子）の構造'!N$50</f>
        <v>72</v>
      </c>
      <c r="L44" s="158"/>
      <c r="M44" s="158"/>
      <c r="N44" s="158">
        <f>'実質公債費比率（分子）の構造'!O$50</f>
        <v>80</v>
      </c>
      <c r="O44" s="158"/>
      <c r="P44" s="158"/>
    </row>
    <row r="45" spans="1:16" x14ac:dyDescent="0.2">
      <c r="A45" s="158" t="s">
        <v>63</v>
      </c>
      <c r="B45" s="158">
        <f>'実質公債費比率（分子）の構造'!K$49</f>
        <v>174</v>
      </c>
      <c r="C45" s="158"/>
      <c r="D45" s="158"/>
      <c r="E45" s="158">
        <f>'実質公債費比率（分子）の構造'!L$49</f>
        <v>178</v>
      </c>
      <c r="F45" s="158"/>
      <c r="G45" s="158"/>
      <c r="H45" s="158">
        <f>'実質公債費比率（分子）の構造'!M$49</f>
        <v>189</v>
      </c>
      <c r="I45" s="158"/>
      <c r="J45" s="158"/>
      <c r="K45" s="158">
        <f>'実質公債費比率（分子）の構造'!N$49</f>
        <v>140</v>
      </c>
      <c r="L45" s="158"/>
      <c r="M45" s="158"/>
      <c r="N45" s="158">
        <f>'実質公債費比率（分子）の構造'!O$49</f>
        <v>121</v>
      </c>
      <c r="O45" s="158"/>
      <c r="P45" s="158"/>
    </row>
    <row r="46" spans="1:16" x14ac:dyDescent="0.2">
      <c r="A46" s="158" t="s">
        <v>64</v>
      </c>
      <c r="B46" s="158">
        <f>'実質公債費比率（分子）の構造'!K$48</f>
        <v>298</v>
      </c>
      <c r="C46" s="158"/>
      <c r="D46" s="158"/>
      <c r="E46" s="158">
        <f>'実質公債費比率（分子）の構造'!L$48</f>
        <v>328</v>
      </c>
      <c r="F46" s="158"/>
      <c r="G46" s="158"/>
      <c r="H46" s="158">
        <f>'実質公債費比率（分子）の構造'!M$48</f>
        <v>290</v>
      </c>
      <c r="I46" s="158"/>
      <c r="J46" s="158"/>
      <c r="K46" s="158">
        <f>'実質公債費比率（分子）の構造'!N$48</f>
        <v>317</v>
      </c>
      <c r="L46" s="158"/>
      <c r="M46" s="158"/>
      <c r="N46" s="158">
        <f>'実質公債費比率（分子）の構造'!O$48</f>
        <v>309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1806</v>
      </c>
      <c r="C49" s="158"/>
      <c r="D49" s="158"/>
      <c r="E49" s="158">
        <f>'実質公債費比率（分子）の構造'!L$45</f>
        <v>1792</v>
      </c>
      <c r="F49" s="158"/>
      <c r="G49" s="158"/>
      <c r="H49" s="158">
        <f>'実質公債費比率（分子）の構造'!M$45</f>
        <v>1792</v>
      </c>
      <c r="I49" s="158"/>
      <c r="J49" s="158"/>
      <c r="K49" s="158">
        <f>'実質公債費比率（分子）の構造'!N$45</f>
        <v>1719</v>
      </c>
      <c r="L49" s="158"/>
      <c r="M49" s="158"/>
      <c r="N49" s="158">
        <f>'実質公債費比率（分子）の構造'!O$45</f>
        <v>1738</v>
      </c>
      <c r="O49" s="158"/>
      <c r="P49" s="158"/>
    </row>
    <row r="50" spans="1:16" x14ac:dyDescent="0.2">
      <c r="A50" s="158" t="s">
        <v>67</v>
      </c>
      <c r="B50" s="158" t="e">
        <f>NA()</f>
        <v>#N/A</v>
      </c>
      <c r="C50" s="158">
        <f>IF(ISNUMBER('実質公債費比率（分子）の構造'!K$53),'実質公債費比率（分子）の構造'!K$53,NA())</f>
        <v>547</v>
      </c>
      <c r="D50" s="158" t="e">
        <f>NA()</f>
        <v>#N/A</v>
      </c>
      <c r="E50" s="158" t="e">
        <f>NA()</f>
        <v>#N/A</v>
      </c>
      <c r="F50" s="158">
        <f>IF(ISNUMBER('実質公債費比率（分子）の構造'!L$53),'実質公債費比率（分子）の構造'!L$53,NA())</f>
        <v>571</v>
      </c>
      <c r="G50" s="158" t="e">
        <f>NA()</f>
        <v>#N/A</v>
      </c>
      <c r="H50" s="158" t="e">
        <f>NA()</f>
        <v>#N/A</v>
      </c>
      <c r="I50" s="158">
        <f>IF(ISNUMBER('実質公債費比率（分子）の構造'!M$53),'実質公債費比率（分子）の構造'!M$53,NA())</f>
        <v>782</v>
      </c>
      <c r="J50" s="158" t="e">
        <f>NA()</f>
        <v>#N/A</v>
      </c>
      <c r="K50" s="158" t="e">
        <f>NA()</f>
        <v>#N/A</v>
      </c>
      <c r="L50" s="158">
        <f>IF(ISNUMBER('実質公債費比率（分子）の構造'!N$53),'実質公債費比率（分子）の構造'!N$53,NA())</f>
        <v>789</v>
      </c>
      <c r="M50" s="158" t="e">
        <f>NA()</f>
        <v>#N/A</v>
      </c>
      <c r="N50" s="158" t="e">
        <f>NA()</f>
        <v>#N/A</v>
      </c>
      <c r="O50" s="158">
        <f>IF(ISNUMBER('実質公債費比率（分子）の構造'!O$53),'実質公債費比率（分子）の構造'!O$53,NA())</f>
        <v>673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15244</v>
      </c>
      <c r="E56" s="157"/>
      <c r="F56" s="157"/>
      <c r="G56" s="157">
        <f>'将来負担比率（分子）の構造'!J$52</f>
        <v>14730</v>
      </c>
      <c r="H56" s="157"/>
      <c r="I56" s="157"/>
      <c r="J56" s="157">
        <f>'将来負担比率（分子）の構造'!K$52</f>
        <v>14747</v>
      </c>
      <c r="K56" s="157"/>
      <c r="L56" s="157"/>
      <c r="M56" s="157">
        <f>'将来負担比率（分子）の構造'!L$52</f>
        <v>15620</v>
      </c>
      <c r="N56" s="157"/>
      <c r="O56" s="157"/>
      <c r="P56" s="157">
        <f>'将来負担比率（分子）の構造'!M$52</f>
        <v>15600</v>
      </c>
    </row>
    <row r="57" spans="1:16" x14ac:dyDescent="0.2">
      <c r="A57" s="157" t="s">
        <v>42</v>
      </c>
      <c r="B57" s="157"/>
      <c r="C57" s="157"/>
      <c r="D57" s="157">
        <f>'将来負担比率（分子）の構造'!I$51</f>
        <v>3471</v>
      </c>
      <c r="E57" s="157"/>
      <c r="F57" s="157"/>
      <c r="G57" s="157">
        <f>'将来負担比率（分子）の構造'!J$51</f>
        <v>3197</v>
      </c>
      <c r="H57" s="157"/>
      <c r="I57" s="157"/>
      <c r="J57" s="157">
        <f>'将来負担比率（分子）の構造'!K$51</f>
        <v>3644</v>
      </c>
      <c r="K57" s="157"/>
      <c r="L57" s="157"/>
      <c r="M57" s="157">
        <f>'将来負担比率（分子）の構造'!L$51</f>
        <v>3204</v>
      </c>
      <c r="N57" s="157"/>
      <c r="O57" s="157"/>
      <c r="P57" s="157">
        <f>'将来負担比率（分子）の構造'!M$51</f>
        <v>2853</v>
      </c>
    </row>
    <row r="58" spans="1:16" x14ac:dyDescent="0.2">
      <c r="A58" s="157" t="s">
        <v>41</v>
      </c>
      <c r="B58" s="157"/>
      <c r="C58" s="157"/>
      <c r="D58" s="157">
        <f>'将来負担比率（分子）の構造'!I$50</f>
        <v>7215</v>
      </c>
      <c r="E58" s="157"/>
      <c r="F58" s="157"/>
      <c r="G58" s="157">
        <f>'将来負担比率（分子）の構造'!J$50</f>
        <v>7722</v>
      </c>
      <c r="H58" s="157"/>
      <c r="I58" s="157"/>
      <c r="J58" s="157">
        <f>'将来負担比率（分子）の構造'!K$50</f>
        <v>7957</v>
      </c>
      <c r="K58" s="157"/>
      <c r="L58" s="157"/>
      <c r="M58" s="157">
        <f>'将来負担比率（分子）の構造'!L$50</f>
        <v>6954</v>
      </c>
      <c r="N58" s="157"/>
      <c r="O58" s="157"/>
      <c r="P58" s="157">
        <f>'将来負担比率（分子）の構造'!M$50</f>
        <v>5974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4794</v>
      </c>
      <c r="C62" s="157"/>
      <c r="D62" s="157"/>
      <c r="E62" s="157">
        <f>'将来負担比率（分子）の構造'!J$45</f>
        <v>4667</v>
      </c>
      <c r="F62" s="157"/>
      <c r="G62" s="157"/>
      <c r="H62" s="157">
        <f>'将来負担比率（分子）の構造'!K$45</f>
        <v>4476</v>
      </c>
      <c r="I62" s="157"/>
      <c r="J62" s="157"/>
      <c r="K62" s="157">
        <f>'将来負担比率（分子）の構造'!L$45</f>
        <v>4340</v>
      </c>
      <c r="L62" s="157"/>
      <c r="M62" s="157"/>
      <c r="N62" s="157">
        <f>'将来負担比率（分子）の構造'!M$45</f>
        <v>4116</v>
      </c>
      <c r="O62" s="157"/>
      <c r="P62" s="157"/>
    </row>
    <row r="63" spans="1:16" x14ac:dyDescent="0.2">
      <c r="A63" s="157" t="s">
        <v>34</v>
      </c>
      <c r="B63" s="157">
        <f>'将来負担比率（分子）の構造'!I$44</f>
        <v>952</v>
      </c>
      <c r="C63" s="157"/>
      <c r="D63" s="157"/>
      <c r="E63" s="157">
        <f>'将来負担比率（分子）の構造'!J$44</f>
        <v>897</v>
      </c>
      <c r="F63" s="157"/>
      <c r="G63" s="157"/>
      <c r="H63" s="157">
        <f>'将来負担比率（分子）の構造'!K$44</f>
        <v>737</v>
      </c>
      <c r="I63" s="157"/>
      <c r="J63" s="157"/>
      <c r="K63" s="157">
        <f>'将来負担比率（分子）の構造'!L$44</f>
        <v>768</v>
      </c>
      <c r="L63" s="157"/>
      <c r="M63" s="157"/>
      <c r="N63" s="157">
        <f>'将来負担比率（分子）の構造'!M$44</f>
        <v>753</v>
      </c>
      <c r="O63" s="157"/>
      <c r="P63" s="157"/>
    </row>
    <row r="64" spans="1:16" x14ac:dyDescent="0.2">
      <c r="A64" s="157" t="s">
        <v>33</v>
      </c>
      <c r="B64" s="157">
        <f>'将来負担比率（分子）の構造'!I$43</f>
        <v>4293</v>
      </c>
      <c r="C64" s="157"/>
      <c r="D64" s="157"/>
      <c r="E64" s="157">
        <f>'将来負担比率（分子）の構造'!J$43</f>
        <v>4039</v>
      </c>
      <c r="F64" s="157"/>
      <c r="G64" s="157"/>
      <c r="H64" s="157">
        <f>'将来負担比率（分子）の構造'!K$43</f>
        <v>3911</v>
      </c>
      <c r="I64" s="157"/>
      <c r="J64" s="157"/>
      <c r="K64" s="157">
        <f>'将来負担比率（分子）の構造'!L$43</f>
        <v>3789</v>
      </c>
      <c r="L64" s="157"/>
      <c r="M64" s="157"/>
      <c r="N64" s="157">
        <f>'将来負担比率（分子）の構造'!M$43</f>
        <v>3599</v>
      </c>
      <c r="O64" s="157"/>
      <c r="P64" s="157"/>
    </row>
    <row r="65" spans="1:16" x14ac:dyDescent="0.2">
      <c r="A65" s="157" t="s">
        <v>32</v>
      </c>
      <c r="B65" s="157">
        <f>'将来負担比率（分子）の構造'!I$42</f>
        <v>567</v>
      </c>
      <c r="C65" s="157"/>
      <c r="D65" s="157"/>
      <c r="E65" s="157">
        <f>'将来負担比率（分子）の構造'!J$42</f>
        <v>549</v>
      </c>
      <c r="F65" s="157"/>
      <c r="G65" s="157"/>
      <c r="H65" s="157">
        <f>'将来負担比率（分子）の構造'!K$42</f>
        <v>484</v>
      </c>
      <c r="I65" s="157"/>
      <c r="J65" s="157"/>
      <c r="K65" s="157">
        <f>'将来負担比率（分子）の構造'!L$42</f>
        <v>761</v>
      </c>
      <c r="L65" s="157"/>
      <c r="M65" s="157"/>
      <c r="N65" s="157">
        <f>'将来負担比率（分子）の構造'!M$42</f>
        <v>647</v>
      </c>
      <c r="O65" s="157"/>
      <c r="P65" s="157"/>
    </row>
    <row r="66" spans="1:16" x14ac:dyDescent="0.2">
      <c r="A66" s="157" t="s">
        <v>31</v>
      </c>
      <c r="B66" s="157">
        <f>'将来負担比率（分子）の構造'!I$41</f>
        <v>18290</v>
      </c>
      <c r="C66" s="157"/>
      <c r="D66" s="157"/>
      <c r="E66" s="157">
        <f>'将来負担比率（分子）の構造'!J$41</f>
        <v>18314</v>
      </c>
      <c r="F66" s="157"/>
      <c r="G66" s="157"/>
      <c r="H66" s="157">
        <f>'将来負担比率（分子）の構造'!K$41</f>
        <v>18926</v>
      </c>
      <c r="I66" s="157"/>
      <c r="J66" s="157"/>
      <c r="K66" s="157">
        <f>'将来負担比率（分子）の構造'!L$41</f>
        <v>21451</v>
      </c>
      <c r="L66" s="157"/>
      <c r="M66" s="157"/>
      <c r="N66" s="157">
        <f>'将来負担比率（分子）の構造'!M$41</f>
        <v>22830</v>
      </c>
      <c r="O66" s="157"/>
      <c r="P66" s="157"/>
    </row>
    <row r="67" spans="1:16" x14ac:dyDescent="0.2">
      <c r="A67" s="157" t="s">
        <v>71</v>
      </c>
      <c r="B67" s="157" t="e">
        <f>NA()</f>
        <v>#N/A</v>
      </c>
      <c r="C67" s="157">
        <f>IF(ISNUMBER('将来負担比率（分子）の構造'!I$53), IF('将来負担比率（分子）の構造'!I$53 &lt; 0, 0, '将来負担比率（分子）の構造'!I$53), NA())</f>
        <v>2965</v>
      </c>
      <c r="D67" s="157" t="e">
        <f>NA()</f>
        <v>#N/A</v>
      </c>
      <c r="E67" s="157" t="e">
        <f>NA()</f>
        <v>#N/A</v>
      </c>
      <c r="F67" s="157">
        <f>IF(ISNUMBER('将来負担比率（分子）の構造'!J$53), IF('将来負担比率（分子）の構造'!J$53 &lt; 0, 0, '将来負担比率（分子）の構造'!J$53), NA())</f>
        <v>2816</v>
      </c>
      <c r="G67" s="157" t="e">
        <f>NA()</f>
        <v>#N/A</v>
      </c>
      <c r="H67" s="157" t="e">
        <f>NA()</f>
        <v>#N/A</v>
      </c>
      <c r="I67" s="157">
        <f>IF(ISNUMBER('将来負担比率（分子）の構造'!K$53), IF('将来負担比率（分子）の構造'!K$53 &lt; 0, 0, '将来負担比率（分子）の構造'!K$53), NA())</f>
        <v>2186</v>
      </c>
      <c r="J67" s="157" t="e">
        <f>NA()</f>
        <v>#N/A</v>
      </c>
      <c r="K67" s="157" t="e">
        <f>NA()</f>
        <v>#N/A</v>
      </c>
      <c r="L67" s="157">
        <f>IF(ISNUMBER('将来負担比率（分子）の構造'!L$53), IF('将来負担比率（分子）の構造'!L$53 &lt; 0, 0, '将来負担比率（分子）の構造'!L$53), NA())</f>
        <v>5331</v>
      </c>
      <c r="M67" s="157" t="e">
        <f>NA()</f>
        <v>#N/A</v>
      </c>
      <c r="N67" s="157" t="e">
        <f>NA()</f>
        <v>#N/A</v>
      </c>
      <c r="O67" s="157">
        <f>IF(ISNUMBER('将来負担比率（分子）の構造'!M$53), IF('将来負担比率（分子）の構造'!M$53 &lt; 0, 0, '将来負担比率（分子）の構造'!M$53), NA())</f>
        <v>7518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2821</v>
      </c>
      <c r="C72" s="161">
        <f>基金残高に係る経年分析!G55</f>
        <v>2190</v>
      </c>
      <c r="D72" s="161">
        <f>基金残高に係る経年分析!H55</f>
        <v>1702</v>
      </c>
    </row>
    <row r="73" spans="1:16" x14ac:dyDescent="0.2">
      <c r="A73" s="160" t="s">
        <v>74</v>
      </c>
      <c r="B73" s="161">
        <f>基金残高に係る経年分析!F56</f>
        <v>197</v>
      </c>
      <c r="C73" s="161">
        <f>基金残高に係る経年分析!G56</f>
        <v>252</v>
      </c>
      <c r="D73" s="161">
        <f>基金残高に係る経年分析!H56</f>
        <v>274</v>
      </c>
    </row>
    <row r="74" spans="1:16" x14ac:dyDescent="0.2">
      <c r="A74" s="160" t="s">
        <v>75</v>
      </c>
      <c r="B74" s="161">
        <f>基金残高に係る経年分析!F57</f>
        <v>3438</v>
      </c>
      <c r="C74" s="161">
        <f>基金残高に係る経年分析!G57</f>
        <v>3085</v>
      </c>
      <c r="D74" s="161">
        <f>基金残高に係る経年分析!H57</f>
        <v>2871</v>
      </c>
    </row>
  </sheetData>
  <sheetProtection algorithmName="SHA-512" hashValue="M9nW7CFdJuG4x5uvInzahSZR5Np764QPT+xyrBwnFATvn6GnvxrIVz/8ApB7+HHFJ6OZnYDeEnG7KK/rP+9owA==" saltValue="X3n6HMzn/8XwOru/SefJ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5941494</v>
      </c>
      <c r="S5" s="600"/>
      <c r="T5" s="600"/>
      <c r="U5" s="600"/>
      <c r="V5" s="600"/>
      <c r="W5" s="600"/>
      <c r="X5" s="600"/>
      <c r="Y5" s="601"/>
      <c r="Z5" s="602">
        <v>22.7</v>
      </c>
      <c r="AA5" s="602"/>
      <c r="AB5" s="602"/>
      <c r="AC5" s="602"/>
      <c r="AD5" s="603">
        <v>5429585</v>
      </c>
      <c r="AE5" s="603"/>
      <c r="AF5" s="603"/>
      <c r="AG5" s="603"/>
      <c r="AH5" s="603"/>
      <c r="AI5" s="603"/>
      <c r="AJ5" s="603"/>
      <c r="AK5" s="603"/>
      <c r="AL5" s="604">
        <v>44.7</v>
      </c>
      <c r="AM5" s="605"/>
      <c r="AN5" s="605"/>
      <c r="AO5" s="606"/>
      <c r="AP5" s="596" t="s">
        <v>216</v>
      </c>
      <c r="AQ5" s="597"/>
      <c r="AR5" s="597"/>
      <c r="AS5" s="597"/>
      <c r="AT5" s="597"/>
      <c r="AU5" s="597"/>
      <c r="AV5" s="597"/>
      <c r="AW5" s="597"/>
      <c r="AX5" s="597"/>
      <c r="AY5" s="597"/>
      <c r="AZ5" s="597"/>
      <c r="BA5" s="597"/>
      <c r="BB5" s="597"/>
      <c r="BC5" s="597"/>
      <c r="BD5" s="597"/>
      <c r="BE5" s="597"/>
      <c r="BF5" s="598"/>
      <c r="BG5" s="610">
        <v>5396265</v>
      </c>
      <c r="BH5" s="611"/>
      <c r="BI5" s="611"/>
      <c r="BJ5" s="611"/>
      <c r="BK5" s="611"/>
      <c r="BL5" s="611"/>
      <c r="BM5" s="611"/>
      <c r="BN5" s="612"/>
      <c r="BO5" s="613">
        <v>90.8</v>
      </c>
      <c r="BP5" s="613"/>
      <c r="BQ5" s="613"/>
      <c r="BR5" s="613"/>
      <c r="BS5" s="614">
        <v>37759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129386</v>
      </c>
      <c r="S6" s="611"/>
      <c r="T6" s="611"/>
      <c r="U6" s="611"/>
      <c r="V6" s="611"/>
      <c r="W6" s="611"/>
      <c r="X6" s="611"/>
      <c r="Y6" s="612"/>
      <c r="Z6" s="613">
        <v>0.5</v>
      </c>
      <c r="AA6" s="613"/>
      <c r="AB6" s="613"/>
      <c r="AC6" s="613"/>
      <c r="AD6" s="614">
        <v>129386</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5396265</v>
      </c>
      <c r="BH6" s="611"/>
      <c r="BI6" s="611"/>
      <c r="BJ6" s="611"/>
      <c r="BK6" s="611"/>
      <c r="BL6" s="611"/>
      <c r="BM6" s="611"/>
      <c r="BN6" s="612"/>
      <c r="BO6" s="613">
        <v>90.8</v>
      </c>
      <c r="BP6" s="613"/>
      <c r="BQ6" s="613"/>
      <c r="BR6" s="613"/>
      <c r="BS6" s="614">
        <v>37759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176060</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176060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2891</v>
      </c>
      <c r="S7" s="611"/>
      <c r="T7" s="611"/>
      <c r="U7" s="611"/>
      <c r="V7" s="611"/>
      <c r="W7" s="611"/>
      <c r="X7" s="611"/>
      <c r="Y7" s="612"/>
      <c r="Z7" s="613">
        <v>0</v>
      </c>
      <c r="AA7" s="613"/>
      <c r="AB7" s="613"/>
      <c r="AC7" s="613"/>
      <c r="AD7" s="614">
        <v>2891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2303591</v>
      </c>
      <c r="BH7" s="611"/>
      <c r="BI7" s="611"/>
      <c r="BJ7" s="611"/>
      <c r="BK7" s="611"/>
      <c r="BL7" s="611"/>
      <c r="BM7" s="611"/>
      <c r="BN7" s="612"/>
      <c r="BO7" s="613">
        <v>38.799999999999997</v>
      </c>
      <c r="BP7" s="613"/>
      <c r="BQ7" s="613"/>
      <c r="BR7" s="613"/>
      <c r="BS7" s="614">
        <v>37759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2700474</v>
      </c>
      <c r="CS7" s="611"/>
      <c r="CT7" s="611"/>
      <c r="CU7" s="611"/>
      <c r="CV7" s="611"/>
      <c r="CW7" s="611"/>
      <c r="CX7" s="611"/>
      <c r="CY7" s="612"/>
      <c r="CZ7" s="613">
        <v>10.8</v>
      </c>
      <c r="DA7" s="613"/>
      <c r="DB7" s="613"/>
      <c r="DC7" s="613"/>
      <c r="DD7" s="619">
        <v>26664</v>
      </c>
      <c r="DE7" s="611"/>
      <c r="DF7" s="611"/>
      <c r="DG7" s="611"/>
      <c r="DH7" s="611"/>
      <c r="DI7" s="611"/>
      <c r="DJ7" s="611"/>
      <c r="DK7" s="611"/>
      <c r="DL7" s="611"/>
      <c r="DM7" s="611"/>
      <c r="DN7" s="611"/>
      <c r="DO7" s="611"/>
      <c r="DP7" s="612"/>
      <c r="DQ7" s="619">
        <v>2014421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48866</v>
      </c>
      <c r="S8" s="611"/>
      <c r="T8" s="611"/>
      <c r="U8" s="611"/>
      <c r="V8" s="611"/>
      <c r="W8" s="611"/>
      <c r="X8" s="611"/>
      <c r="Y8" s="612"/>
      <c r="Z8" s="613">
        <v>0.2</v>
      </c>
      <c r="AA8" s="613"/>
      <c r="AB8" s="613"/>
      <c r="AC8" s="613"/>
      <c r="AD8" s="614">
        <v>48866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73144</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9182660</v>
      </c>
      <c r="CS8" s="611"/>
      <c r="CT8" s="611"/>
      <c r="CU8" s="611"/>
      <c r="CV8" s="611"/>
      <c r="CW8" s="611"/>
      <c r="CX8" s="611"/>
      <c r="CY8" s="612"/>
      <c r="CZ8" s="613">
        <v>36.6</v>
      </c>
      <c r="DA8" s="613"/>
      <c r="DB8" s="613"/>
      <c r="DC8" s="613"/>
      <c r="DD8" s="619">
        <v>480235</v>
      </c>
      <c r="DE8" s="611"/>
      <c r="DF8" s="611"/>
      <c r="DG8" s="611"/>
      <c r="DH8" s="611"/>
      <c r="DI8" s="611"/>
      <c r="DJ8" s="611"/>
      <c r="DK8" s="611"/>
      <c r="DL8" s="611"/>
      <c r="DM8" s="611"/>
      <c r="DN8" s="611"/>
      <c r="DO8" s="611"/>
      <c r="DP8" s="612"/>
      <c r="DQ8" s="619">
        <v>4880428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73434</v>
      </c>
      <c r="S9" s="611"/>
      <c r="T9" s="611"/>
      <c r="U9" s="611"/>
      <c r="V9" s="611"/>
      <c r="W9" s="611"/>
      <c r="X9" s="611"/>
      <c r="Y9" s="612"/>
      <c r="Z9" s="613">
        <v>0.3</v>
      </c>
      <c r="AA9" s="613"/>
      <c r="AB9" s="613"/>
      <c r="AC9" s="613"/>
      <c r="AD9" s="614">
        <v>73434</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1905939</v>
      </c>
      <c r="BH9" s="611"/>
      <c r="BI9" s="611"/>
      <c r="BJ9" s="611"/>
      <c r="BK9" s="611"/>
      <c r="BL9" s="611"/>
      <c r="BM9" s="611"/>
      <c r="BN9" s="612"/>
      <c r="BO9" s="613">
        <v>32.1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2088288</v>
      </c>
      <c r="CS9" s="611"/>
      <c r="CT9" s="611"/>
      <c r="CU9" s="611"/>
      <c r="CV9" s="611"/>
      <c r="CW9" s="611"/>
      <c r="CX9" s="611"/>
      <c r="CY9" s="612"/>
      <c r="CZ9" s="613">
        <v>8.3000000000000007</v>
      </c>
      <c r="DA9" s="613"/>
      <c r="DB9" s="613"/>
      <c r="DC9" s="613"/>
      <c r="DD9" s="619">
        <v>165428</v>
      </c>
      <c r="DE9" s="611"/>
      <c r="DF9" s="611"/>
      <c r="DG9" s="611"/>
      <c r="DH9" s="611"/>
      <c r="DI9" s="611"/>
      <c r="DJ9" s="611"/>
      <c r="DK9" s="611"/>
      <c r="DL9" s="611"/>
      <c r="DM9" s="611"/>
      <c r="DN9" s="611"/>
      <c r="DO9" s="611"/>
      <c r="DP9" s="612"/>
      <c r="DQ9" s="619">
        <v>1463382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145264</v>
      </c>
      <c r="BH10" s="611"/>
      <c r="BI10" s="611"/>
      <c r="BJ10" s="611"/>
      <c r="BK10" s="611"/>
      <c r="BL10" s="611"/>
      <c r="BM10" s="611"/>
      <c r="BN10" s="612"/>
      <c r="BO10" s="613">
        <v>2.4</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1186101</v>
      </c>
      <c r="S11" s="611"/>
      <c r="T11" s="611"/>
      <c r="U11" s="611"/>
      <c r="V11" s="611"/>
      <c r="W11" s="611"/>
      <c r="X11" s="611"/>
      <c r="Y11" s="612"/>
      <c r="Z11" s="615">
        <v>4.5</v>
      </c>
      <c r="AA11" s="616"/>
      <c r="AB11" s="616"/>
      <c r="AC11" s="622"/>
      <c r="AD11" s="619">
        <v>1186101</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179244</v>
      </c>
      <c r="BH11" s="611"/>
      <c r="BI11" s="611"/>
      <c r="BJ11" s="611"/>
      <c r="BK11" s="611"/>
      <c r="BL11" s="611"/>
      <c r="BM11" s="611"/>
      <c r="BN11" s="612"/>
      <c r="BO11" s="613">
        <v>3</v>
      </c>
      <c r="BP11" s="613"/>
      <c r="BQ11" s="613"/>
      <c r="BR11" s="613"/>
      <c r="BS11" s="614">
        <v>37759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494668</v>
      </c>
      <c r="CS11" s="611"/>
      <c r="CT11" s="611"/>
      <c r="CU11" s="611"/>
      <c r="CV11" s="611"/>
      <c r="CW11" s="611"/>
      <c r="CX11" s="611"/>
      <c r="CY11" s="612"/>
      <c r="CZ11" s="613">
        <v>2</v>
      </c>
      <c r="DA11" s="613"/>
      <c r="DB11" s="613"/>
      <c r="DC11" s="613"/>
      <c r="DD11" s="619">
        <v>125513</v>
      </c>
      <c r="DE11" s="611"/>
      <c r="DF11" s="611"/>
      <c r="DG11" s="611"/>
      <c r="DH11" s="611"/>
      <c r="DI11" s="611"/>
      <c r="DJ11" s="611"/>
      <c r="DK11" s="611"/>
      <c r="DL11" s="611"/>
      <c r="DM11" s="611"/>
      <c r="DN11" s="611"/>
      <c r="DO11" s="611"/>
      <c r="DP11" s="612"/>
      <c r="DQ11" s="619">
        <v>322814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32445</v>
      </c>
      <c r="S12" s="611"/>
      <c r="T12" s="611"/>
      <c r="U12" s="611"/>
      <c r="V12" s="611"/>
      <c r="W12" s="611"/>
      <c r="X12" s="611"/>
      <c r="Y12" s="612"/>
      <c r="Z12" s="613">
        <v>0.1</v>
      </c>
      <c r="AA12" s="613"/>
      <c r="AB12" s="613"/>
      <c r="AC12" s="613"/>
      <c r="AD12" s="614">
        <v>32445</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2507163</v>
      </c>
      <c r="BH12" s="611"/>
      <c r="BI12" s="611"/>
      <c r="BJ12" s="611"/>
      <c r="BK12" s="611"/>
      <c r="BL12" s="611"/>
      <c r="BM12" s="611"/>
      <c r="BN12" s="612"/>
      <c r="BO12" s="613">
        <v>42.2</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565533</v>
      </c>
      <c r="CS12" s="611"/>
      <c r="CT12" s="611"/>
      <c r="CU12" s="611"/>
      <c r="CV12" s="611"/>
      <c r="CW12" s="611"/>
      <c r="CX12" s="611"/>
      <c r="CY12" s="612"/>
      <c r="CZ12" s="613">
        <v>2.2999999999999998</v>
      </c>
      <c r="DA12" s="613"/>
      <c r="DB12" s="613"/>
      <c r="DC12" s="613"/>
      <c r="DD12" s="619">
        <v>2523</v>
      </c>
      <c r="DE12" s="611"/>
      <c r="DF12" s="611"/>
      <c r="DG12" s="611"/>
      <c r="DH12" s="611"/>
      <c r="DI12" s="611"/>
      <c r="DJ12" s="611"/>
      <c r="DK12" s="611"/>
      <c r="DL12" s="611"/>
      <c r="DM12" s="611"/>
      <c r="DN12" s="611"/>
      <c r="DO12" s="611"/>
      <c r="DP12" s="612"/>
      <c r="DQ12" s="619">
        <v>369477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2500282</v>
      </c>
      <c r="BH13" s="611"/>
      <c r="BI13" s="611"/>
      <c r="BJ13" s="611"/>
      <c r="BK13" s="611"/>
      <c r="BL13" s="611"/>
      <c r="BM13" s="611"/>
      <c r="BN13" s="612"/>
      <c r="BO13" s="613">
        <v>42.1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1531635</v>
      </c>
      <c r="CS13" s="611"/>
      <c r="CT13" s="611"/>
      <c r="CU13" s="611"/>
      <c r="CV13" s="611"/>
      <c r="CW13" s="611"/>
      <c r="CX13" s="611"/>
      <c r="CY13" s="612"/>
      <c r="CZ13" s="613">
        <v>6.1</v>
      </c>
      <c r="DA13" s="613"/>
      <c r="DB13" s="613"/>
      <c r="DC13" s="613"/>
      <c r="DD13" s="619">
        <v>654327</v>
      </c>
      <c r="DE13" s="611"/>
      <c r="DF13" s="611"/>
      <c r="DG13" s="611"/>
      <c r="DH13" s="611"/>
      <c r="DI13" s="611"/>
      <c r="DJ13" s="611"/>
      <c r="DK13" s="611"/>
      <c r="DL13" s="611"/>
      <c r="DM13" s="611"/>
      <c r="DN13" s="611"/>
      <c r="DO13" s="611"/>
      <c r="DP13" s="612"/>
      <c r="DQ13" s="619">
        <v>971923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186541</v>
      </c>
      <c r="BH14" s="611"/>
      <c r="BI14" s="611"/>
      <c r="BJ14" s="611"/>
      <c r="BK14" s="611"/>
      <c r="BL14" s="611"/>
      <c r="BM14" s="611"/>
      <c r="BN14" s="612"/>
      <c r="BO14" s="613">
        <v>3.1</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1303889</v>
      </c>
      <c r="CS14" s="611"/>
      <c r="CT14" s="611"/>
      <c r="CU14" s="611"/>
      <c r="CV14" s="611"/>
      <c r="CW14" s="611"/>
      <c r="CX14" s="611"/>
      <c r="CY14" s="612"/>
      <c r="CZ14" s="613">
        <v>5.2</v>
      </c>
      <c r="DA14" s="613"/>
      <c r="DB14" s="613"/>
      <c r="DC14" s="613"/>
      <c r="DD14" s="619">
        <v>214978</v>
      </c>
      <c r="DE14" s="611"/>
      <c r="DF14" s="611"/>
      <c r="DG14" s="611"/>
      <c r="DH14" s="611"/>
      <c r="DI14" s="611"/>
      <c r="DJ14" s="611"/>
      <c r="DK14" s="611"/>
      <c r="DL14" s="611"/>
      <c r="DM14" s="611"/>
      <c r="DN14" s="611"/>
      <c r="DO14" s="611"/>
      <c r="DP14" s="612"/>
      <c r="DQ14" s="619">
        <v>1088624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24704</v>
      </c>
      <c r="S15" s="611"/>
      <c r="T15" s="611"/>
      <c r="U15" s="611"/>
      <c r="V15" s="611"/>
      <c r="W15" s="611"/>
      <c r="X15" s="611"/>
      <c r="Y15" s="612"/>
      <c r="Z15" s="613">
        <v>0.1</v>
      </c>
      <c r="AA15" s="613"/>
      <c r="AB15" s="613"/>
      <c r="AC15" s="613"/>
      <c r="AD15" s="614">
        <v>24704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398970</v>
      </c>
      <c r="BH15" s="611"/>
      <c r="BI15" s="611"/>
      <c r="BJ15" s="611"/>
      <c r="BK15" s="611"/>
      <c r="BL15" s="611"/>
      <c r="BM15" s="611"/>
      <c r="BN15" s="612"/>
      <c r="BO15" s="613">
        <v>6.7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5292750</v>
      </c>
      <c r="CS15" s="611"/>
      <c r="CT15" s="611"/>
      <c r="CU15" s="611"/>
      <c r="CV15" s="611"/>
      <c r="CW15" s="611"/>
      <c r="CX15" s="611"/>
      <c r="CY15" s="612"/>
      <c r="CZ15" s="613">
        <v>21.1</v>
      </c>
      <c r="DA15" s="613"/>
      <c r="DB15" s="613"/>
      <c r="DC15" s="613"/>
      <c r="DD15" s="619">
        <v>3507443</v>
      </c>
      <c r="DE15" s="611"/>
      <c r="DF15" s="611"/>
      <c r="DG15" s="611"/>
      <c r="DH15" s="611"/>
      <c r="DI15" s="611"/>
      <c r="DJ15" s="611"/>
      <c r="DK15" s="611"/>
      <c r="DL15" s="611"/>
      <c r="DM15" s="611"/>
      <c r="DN15" s="611"/>
      <c r="DO15" s="611"/>
      <c r="DP15" s="612"/>
      <c r="DQ15" s="619">
        <v>1523109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120969</v>
      </c>
      <c r="S16" s="611"/>
      <c r="T16" s="611"/>
      <c r="U16" s="611"/>
      <c r="V16" s="611"/>
      <c r="W16" s="611"/>
      <c r="X16" s="611"/>
      <c r="Y16" s="612"/>
      <c r="Z16" s="613">
        <v>0.5</v>
      </c>
      <c r="AA16" s="613"/>
      <c r="AB16" s="613"/>
      <c r="AC16" s="613"/>
      <c r="AD16" s="614">
        <v>120969</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32182</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9060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204737</v>
      </c>
      <c r="S17" s="611"/>
      <c r="T17" s="611"/>
      <c r="U17" s="611"/>
      <c r="V17" s="611"/>
      <c r="W17" s="611"/>
      <c r="X17" s="611"/>
      <c r="Y17" s="612"/>
      <c r="Z17" s="613">
        <v>0.8</v>
      </c>
      <c r="AA17" s="613"/>
      <c r="AB17" s="613"/>
      <c r="AC17" s="613"/>
      <c r="AD17" s="614">
        <v>204737</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1737685</v>
      </c>
      <c r="CS17" s="611"/>
      <c r="CT17" s="611"/>
      <c r="CU17" s="611"/>
      <c r="CV17" s="611"/>
      <c r="CW17" s="611"/>
      <c r="CX17" s="611"/>
      <c r="CY17" s="612"/>
      <c r="CZ17" s="613">
        <v>6.9</v>
      </c>
      <c r="DA17" s="613"/>
      <c r="DB17" s="613"/>
      <c r="DC17" s="613"/>
      <c r="DD17" s="619" t="s">
        <v>121</v>
      </c>
      <c r="DE17" s="611"/>
      <c r="DF17" s="611"/>
      <c r="DG17" s="611"/>
      <c r="DH17" s="611"/>
      <c r="DI17" s="611"/>
      <c r="DJ17" s="611"/>
      <c r="DK17" s="611"/>
      <c r="DL17" s="611"/>
      <c r="DM17" s="611"/>
      <c r="DN17" s="611"/>
      <c r="DO17" s="611"/>
      <c r="DP17" s="612"/>
      <c r="DQ17" s="619">
        <v>1677823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26968</v>
      </c>
      <c r="S18" s="611"/>
      <c r="T18" s="611"/>
      <c r="U18" s="611"/>
      <c r="V18" s="611"/>
      <c r="W18" s="611"/>
      <c r="X18" s="611"/>
      <c r="Y18" s="612"/>
      <c r="Z18" s="613">
        <v>0.1</v>
      </c>
      <c r="AA18" s="613"/>
      <c r="AB18" s="613"/>
      <c r="AC18" s="613"/>
      <c r="AD18" s="614">
        <v>26968</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176790</v>
      </c>
      <c r="S19" s="611"/>
      <c r="T19" s="611"/>
      <c r="U19" s="611"/>
      <c r="V19" s="611"/>
      <c r="W19" s="611"/>
      <c r="X19" s="611"/>
      <c r="Y19" s="612"/>
      <c r="Z19" s="613">
        <v>0.7</v>
      </c>
      <c r="AA19" s="613"/>
      <c r="AB19" s="613"/>
      <c r="AC19" s="613"/>
      <c r="AD19" s="614">
        <v>176790</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545229</v>
      </c>
      <c r="BH19" s="611"/>
      <c r="BI19" s="611"/>
      <c r="BJ19" s="611"/>
      <c r="BK19" s="611"/>
      <c r="BL19" s="611"/>
      <c r="BM19" s="611"/>
      <c r="BN19" s="612"/>
      <c r="BO19" s="613">
        <v>9.1999999999999993</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979</v>
      </c>
      <c r="S20" s="611"/>
      <c r="T20" s="611"/>
      <c r="U20" s="611"/>
      <c r="V20" s="611"/>
      <c r="W20" s="611"/>
      <c r="X20" s="611"/>
      <c r="Y20" s="612"/>
      <c r="Z20" s="613">
        <v>0</v>
      </c>
      <c r="AA20" s="613"/>
      <c r="AB20" s="613"/>
      <c r="AC20" s="613"/>
      <c r="AD20" s="614">
        <v>979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545229</v>
      </c>
      <c r="BH20" s="611"/>
      <c r="BI20" s="611"/>
      <c r="BJ20" s="611"/>
      <c r="BK20" s="611"/>
      <c r="BL20" s="611"/>
      <c r="BM20" s="611"/>
      <c r="BN20" s="612"/>
      <c r="BO20" s="613">
        <v>9.1999999999999993</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25105824</v>
      </c>
      <c r="CS20" s="611"/>
      <c r="CT20" s="611"/>
      <c r="CU20" s="611"/>
      <c r="CV20" s="611"/>
      <c r="CW20" s="611"/>
      <c r="CX20" s="611"/>
      <c r="CY20" s="612"/>
      <c r="CZ20" s="613">
        <v>100</v>
      </c>
      <c r="DA20" s="613"/>
      <c r="DB20" s="613"/>
      <c r="DC20" s="613"/>
      <c r="DD20" s="619">
        <v>5177111</v>
      </c>
      <c r="DE20" s="611"/>
      <c r="DF20" s="611"/>
      <c r="DG20" s="611"/>
      <c r="DH20" s="611"/>
      <c r="DI20" s="611"/>
      <c r="DJ20" s="611"/>
      <c r="DK20" s="611"/>
      <c r="DL20" s="611"/>
      <c r="DM20" s="611"/>
      <c r="DN20" s="611"/>
      <c r="DO20" s="611"/>
      <c r="DP20" s="612"/>
      <c r="DQ20" s="619">
        <v>14497121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5071975</v>
      </c>
      <c r="S21" s="611"/>
      <c r="T21" s="611"/>
      <c r="U21" s="611"/>
      <c r="V21" s="611"/>
      <c r="W21" s="611"/>
      <c r="X21" s="611"/>
      <c r="Y21" s="612"/>
      <c r="Z21" s="613">
        <v>19.399999999999999</v>
      </c>
      <c r="AA21" s="613"/>
      <c r="AB21" s="613"/>
      <c r="AC21" s="613"/>
      <c r="AD21" s="614">
        <v>4729957</v>
      </c>
      <c r="AE21" s="614"/>
      <c r="AF21" s="614"/>
      <c r="AG21" s="614"/>
      <c r="AH21" s="614"/>
      <c r="AI21" s="614"/>
      <c r="AJ21" s="614"/>
      <c r="AK21" s="614"/>
      <c r="AL21" s="615">
        <v>38.9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33320</v>
      </c>
      <c r="BH21" s="611"/>
      <c r="BI21" s="611"/>
      <c r="BJ21" s="611"/>
      <c r="BK21" s="611"/>
      <c r="BL21" s="611"/>
      <c r="BM21" s="611"/>
      <c r="BN21" s="612"/>
      <c r="BO21" s="613">
        <v>0.6</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4729957</v>
      </c>
      <c r="S22" s="611"/>
      <c r="T22" s="611"/>
      <c r="U22" s="611"/>
      <c r="V22" s="611"/>
      <c r="W22" s="611"/>
      <c r="X22" s="611"/>
      <c r="Y22" s="612"/>
      <c r="Z22" s="613">
        <v>18.100000000000001</v>
      </c>
      <c r="AA22" s="613"/>
      <c r="AB22" s="613"/>
      <c r="AC22" s="613"/>
      <c r="AD22" s="614">
        <v>4729957</v>
      </c>
      <c r="AE22" s="614"/>
      <c r="AF22" s="614"/>
      <c r="AG22" s="614"/>
      <c r="AH22" s="614"/>
      <c r="AI22" s="614"/>
      <c r="AJ22" s="614"/>
      <c r="AK22" s="614"/>
      <c r="AL22" s="615">
        <v>38.9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341983</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511909</v>
      </c>
      <c r="BH23" s="611"/>
      <c r="BI23" s="611"/>
      <c r="BJ23" s="611"/>
      <c r="BK23" s="611"/>
      <c r="BL23" s="611"/>
      <c r="BM23" s="611"/>
      <c r="BN23" s="612"/>
      <c r="BO23" s="613">
        <v>8.6</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35</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10657091</v>
      </c>
      <c r="CS24" s="600"/>
      <c r="CT24" s="600"/>
      <c r="CU24" s="600"/>
      <c r="CV24" s="600"/>
      <c r="CW24" s="600"/>
      <c r="CX24" s="600"/>
      <c r="CY24" s="601"/>
      <c r="CZ24" s="604">
        <v>42.4</v>
      </c>
      <c r="DA24" s="605"/>
      <c r="DB24" s="605"/>
      <c r="DC24" s="621"/>
      <c r="DD24" s="642">
        <v>7241331</v>
      </c>
      <c r="DE24" s="600"/>
      <c r="DF24" s="600"/>
      <c r="DG24" s="600"/>
      <c r="DH24" s="600"/>
      <c r="DI24" s="600"/>
      <c r="DJ24" s="600"/>
      <c r="DK24" s="601"/>
      <c r="DL24" s="642">
        <v>6427708</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12837002</v>
      </c>
      <c r="S25" s="611"/>
      <c r="T25" s="611"/>
      <c r="U25" s="611"/>
      <c r="V25" s="611"/>
      <c r="W25" s="611"/>
      <c r="X25" s="611"/>
      <c r="Y25" s="612"/>
      <c r="Z25" s="613">
        <v>49</v>
      </c>
      <c r="AA25" s="613"/>
      <c r="AB25" s="613"/>
      <c r="AC25" s="613"/>
      <c r="AD25" s="614">
        <v>11983075</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4026721</v>
      </c>
      <c r="CS25" s="643"/>
      <c r="CT25" s="643"/>
      <c r="CU25" s="643"/>
      <c r="CV25" s="643"/>
      <c r="CW25" s="643"/>
      <c r="CX25" s="643"/>
      <c r="CY25" s="644"/>
      <c r="CZ25" s="615">
        <v>16</v>
      </c>
      <c r="DA25" s="640"/>
      <c r="DB25" s="640"/>
      <c r="DC25" s="645"/>
      <c r="DD25" s="619">
        <v>3754059</v>
      </c>
      <c r="DE25" s="643"/>
      <c r="DF25" s="643"/>
      <c r="DG25" s="643"/>
      <c r="DH25" s="643"/>
      <c r="DI25" s="643"/>
      <c r="DJ25" s="643"/>
      <c r="DK25" s="644"/>
      <c r="DL25" s="619">
        <v>3682909</v>
      </c>
      <c r="DM25" s="643"/>
      <c r="DN25" s="643"/>
      <c r="DO25" s="643"/>
      <c r="DP25" s="643"/>
      <c r="DQ25" s="643"/>
      <c r="DR25" s="643"/>
      <c r="DS25" s="643"/>
      <c r="DT25" s="643"/>
      <c r="DU25" s="643"/>
      <c r="DV25" s="644"/>
      <c r="DW25" s="615">
        <v>30.2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4523</v>
      </c>
      <c r="S26" s="611"/>
      <c r="T26" s="611"/>
      <c r="U26" s="611"/>
      <c r="V26" s="611"/>
      <c r="W26" s="611"/>
      <c r="X26" s="611"/>
      <c r="Y26" s="612"/>
      <c r="Z26" s="613">
        <v>0</v>
      </c>
      <c r="AA26" s="613"/>
      <c r="AB26" s="613"/>
      <c r="AC26" s="613"/>
      <c r="AD26" s="614">
        <v>4523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2199668</v>
      </c>
      <c r="CS26" s="611"/>
      <c r="CT26" s="611"/>
      <c r="CU26" s="611"/>
      <c r="CV26" s="611"/>
      <c r="CW26" s="611"/>
      <c r="CX26" s="611"/>
      <c r="CY26" s="612"/>
      <c r="CZ26" s="615">
        <v>8.8000000000000007</v>
      </c>
      <c r="DA26" s="640"/>
      <c r="DB26" s="640"/>
      <c r="DC26" s="645"/>
      <c r="DD26" s="619">
        <v>2024921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49417</v>
      </c>
      <c r="S27" s="611"/>
      <c r="T27" s="611"/>
      <c r="U27" s="611"/>
      <c r="V27" s="611"/>
      <c r="W27" s="611"/>
      <c r="X27" s="611"/>
      <c r="Y27" s="612"/>
      <c r="Z27" s="613">
        <v>0.2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5941494</v>
      </c>
      <c r="BH27" s="611"/>
      <c r="BI27" s="611"/>
      <c r="BJ27" s="611"/>
      <c r="BK27" s="611"/>
      <c r="BL27" s="611"/>
      <c r="BM27" s="611"/>
      <c r="BN27" s="612"/>
      <c r="BO27" s="613">
        <v>100</v>
      </c>
      <c r="BP27" s="613"/>
      <c r="BQ27" s="613"/>
      <c r="BR27" s="613"/>
      <c r="BS27" s="614">
        <v>37759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4892685</v>
      </c>
      <c r="CS27" s="643"/>
      <c r="CT27" s="643"/>
      <c r="CU27" s="643"/>
      <c r="CV27" s="643"/>
      <c r="CW27" s="643"/>
      <c r="CX27" s="643"/>
      <c r="CY27" s="644"/>
      <c r="CZ27" s="615">
        <v>19.5</v>
      </c>
      <c r="DA27" s="640"/>
      <c r="DB27" s="640"/>
      <c r="DC27" s="645"/>
      <c r="DD27" s="619">
        <v>1809449</v>
      </c>
      <c r="DE27" s="643"/>
      <c r="DF27" s="643"/>
      <c r="DG27" s="643"/>
      <c r="DH27" s="643"/>
      <c r="DI27" s="643"/>
      <c r="DJ27" s="643"/>
      <c r="DK27" s="644"/>
      <c r="DL27" s="619">
        <v>1066976</v>
      </c>
      <c r="DM27" s="643"/>
      <c r="DN27" s="643"/>
      <c r="DO27" s="643"/>
      <c r="DP27" s="643"/>
      <c r="DQ27" s="643"/>
      <c r="DR27" s="643"/>
      <c r="DS27" s="643"/>
      <c r="DT27" s="643"/>
      <c r="DU27" s="643"/>
      <c r="DV27" s="644"/>
      <c r="DW27" s="615">
        <v>8.6999999999999993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158046</v>
      </c>
      <c r="S28" s="611"/>
      <c r="T28" s="611"/>
      <c r="U28" s="611"/>
      <c r="V28" s="611"/>
      <c r="W28" s="611"/>
      <c r="X28" s="611"/>
      <c r="Y28" s="612"/>
      <c r="Z28" s="613">
        <v>0.6</v>
      </c>
      <c r="AA28" s="613"/>
      <c r="AB28" s="613"/>
      <c r="AC28" s="613"/>
      <c r="AD28" s="614">
        <v>36406</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1737685</v>
      </c>
      <c r="CS28" s="611"/>
      <c r="CT28" s="611"/>
      <c r="CU28" s="611"/>
      <c r="CV28" s="611"/>
      <c r="CW28" s="611"/>
      <c r="CX28" s="611"/>
      <c r="CY28" s="612"/>
      <c r="CZ28" s="615">
        <v>6.9</v>
      </c>
      <c r="DA28" s="640"/>
      <c r="DB28" s="640"/>
      <c r="DC28" s="645"/>
      <c r="DD28" s="619">
        <v>1677823</v>
      </c>
      <c r="DE28" s="611"/>
      <c r="DF28" s="611"/>
      <c r="DG28" s="611"/>
      <c r="DH28" s="611"/>
      <c r="DI28" s="611"/>
      <c r="DJ28" s="611"/>
      <c r="DK28" s="612"/>
      <c r="DL28" s="619">
        <v>1677823</v>
      </c>
      <c r="DM28" s="611"/>
      <c r="DN28" s="611"/>
      <c r="DO28" s="611"/>
      <c r="DP28" s="611"/>
      <c r="DQ28" s="611"/>
      <c r="DR28" s="611"/>
      <c r="DS28" s="611"/>
      <c r="DT28" s="611"/>
      <c r="DU28" s="611"/>
      <c r="DV28" s="612"/>
      <c r="DW28" s="615">
        <v>13.8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371090</v>
      </c>
      <c r="S29" s="611"/>
      <c r="T29" s="611"/>
      <c r="U29" s="611"/>
      <c r="V29" s="611"/>
      <c r="W29" s="611"/>
      <c r="X29" s="611"/>
      <c r="Y29" s="612"/>
      <c r="Z29" s="613">
        <v>1.4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1737685</v>
      </c>
      <c r="CS29" s="643"/>
      <c r="CT29" s="643"/>
      <c r="CU29" s="643"/>
      <c r="CV29" s="643"/>
      <c r="CW29" s="643"/>
      <c r="CX29" s="643"/>
      <c r="CY29" s="644"/>
      <c r="CZ29" s="615">
        <v>6.9</v>
      </c>
      <c r="DA29" s="640"/>
      <c r="DB29" s="640"/>
      <c r="DC29" s="645"/>
      <c r="DD29" s="619">
        <v>1677823</v>
      </c>
      <c r="DE29" s="643"/>
      <c r="DF29" s="643"/>
      <c r="DG29" s="643"/>
      <c r="DH29" s="643"/>
      <c r="DI29" s="643"/>
      <c r="DJ29" s="643"/>
      <c r="DK29" s="644"/>
      <c r="DL29" s="619">
        <v>1677823</v>
      </c>
      <c r="DM29" s="643"/>
      <c r="DN29" s="643"/>
      <c r="DO29" s="643"/>
      <c r="DP29" s="643"/>
      <c r="DQ29" s="643"/>
      <c r="DR29" s="643"/>
      <c r="DS29" s="643"/>
      <c r="DT29" s="643"/>
      <c r="DU29" s="643"/>
      <c r="DV29" s="644"/>
      <c r="DW29" s="615">
        <v>13.8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4910067</v>
      </c>
      <c r="S30" s="611"/>
      <c r="T30" s="611"/>
      <c r="U30" s="611"/>
      <c r="V30" s="611"/>
      <c r="W30" s="611"/>
      <c r="X30" s="611"/>
      <c r="Y30" s="612"/>
      <c r="Z30" s="613">
        <v>18.7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1632322</v>
      </c>
      <c r="CS30" s="611"/>
      <c r="CT30" s="611"/>
      <c r="CU30" s="611"/>
      <c r="CV30" s="611"/>
      <c r="CW30" s="611"/>
      <c r="CX30" s="611"/>
      <c r="CY30" s="612"/>
      <c r="CZ30" s="615">
        <v>6.5</v>
      </c>
      <c r="DA30" s="640"/>
      <c r="DB30" s="640"/>
      <c r="DC30" s="645"/>
      <c r="DD30" s="619">
        <v>1573670</v>
      </c>
      <c r="DE30" s="611"/>
      <c r="DF30" s="611"/>
      <c r="DG30" s="611"/>
      <c r="DH30" s="611"/>
      <c r="DI30" s="611"/>
      <c r="DJ30" s="611"/>
      <c r="DK30" s="612"/>
      <c r="DL30" s="619">
        <v>1573670</v>
      </c>
      <c r="DM30" s="611"/>
      <c r="DN30" s="611"/>
      <c r="DO30" s="611"/>
      <c r="DP30" s="611"/>
      <c r="DQ30" s="611"/>
      <c r="DR30" s="611"/>
      <c r="DS30" s="611"/>
      <c r="DT30" s="611"/>
      <c r="DU30" s="611"/>
      <c r="DV30" s="612"/>
      <c r="DW30" s="615">
        <v>12.9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81752</v>
      </c>
      <c r="S31" s="611"/>
      <c r="T31" s="611"/>
      <c r="U31" s="611"/>
      <c r="V31" s="611"/>
      <c r="W31" s="611"/>
      <c r="X31" s="611"/>
      <c r="Y31" s="612"/>
      <c r="Z31" s="613">
        <v>0.3</v>
      </c>
      <c r="AA31" s="613"/>
      <c r="AB31" s="613"/>
      <c r="AC31" s="613"/>
      <c r="AD31" s="614">
        <v>81752</v>
      </c>
      <c r="AE31" s="614"/>
      <c r="AF31" s="614"/>
      <c r="AG31" s="614"/>
      <c r="AH31" s="614"/>
      <c r="AI31" s="614"/>
      <c r="AJ31" s="614"/>
      <c r="AK31" s="614"/>
      <c r="AL31" s="615">
        <v>0.7</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98.4</v>
      </c>
      <c r="BH31" s="654"/>
      <c r="BI31" s="654"/>
      <c r="BJ31" s="654"/>
      <c r="BK31" s="654"/>
      <c r="BL31" s="654"/>
      <c r="BM31" s="605">
        <v>95.3</v>
      </c>
      <c r="BN31" s="654"/>
      <c r="BO31" s="654"/>
      <c r="BP31" s="654"/>
      <c r="BQ31" s="655"/>
      <c r="BR31" s="657">
        <v>98.6</v>
      </c>
      <c r="BS31" s="654"/>
      <c r="BT31" s="654"/>
      <c r="BU31" s="654"/>
      <c r="BV31" s="654"/>
      <c r="BW31" s="654"/>
      <c r="BX31" s="605">
        <v>95.6</v>
      </c>
      <c r="BY31" s="654"/>
      <c r="BZ31" s="654"/>
      <c r="CA31" s="654"/>
      <c r="CB31" s="655"/>
      <c r="CD31" s="650"/>
      <c r="CE31" s="651"/>
      <c r="CF31" s="607" t="s">
        <v>300</v>
      </c>
      <c r="CG31" s="608"/>
      <c r="CH31" s="608"/>
      <c r="CI31" s="608"/>
      <c r="CJ31" s="608"/>
      <c r="CK31" s="608"/>
      <c r="CL31" s="608"/>
      <c r="CM31" s="608"/>
      <c r="CN31" s="608"/>
      <c r="CO31" s="608"/>
      <c r="CP31" s="608"/>
      <c r="CQ31" s="609"/>
      <c r="CR31" s="610">
        <v>105363</v>
      </c>
      <c r="CS31" s="643"/>
      <c r="CT31" s="643"/>
      <c r="CU31" s="643"/>
      <c r="CV31" s="643"/>
      <c r="CW31" s="643"/>
      <c r="CX31" s="643"/>
      <c r="CY31" s="644"/>
      <c r="CZ31" s="615">
        <v>0.4</v>
      </c>
      <c r="DA31" s="640"/>
      <c r="DB31" s="640"/>
      <c r="DC31" s="645"/>
      <c r="DD31" s="619">
        <v>104153</v>
      </c>
      <c r="DE31" s="643"/>
      <c r="DF31" s="643"/>
      <c r="DG31" s="643"/>
      <c r="DH31" s="643"/>
      <c r="DI31" s="643"/>
      <c r="DJ31" s="643"/>
      <c r="DK31" s="644"/>
      <c r="DL31" s="619">
        <v>104153</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1340922</v>
      </c>
      <c r="S32" s="611"/>
      <c r="T32" s="611"/>
      <c r="U32" s="611"/>
      <c r="V32" s="611"/>
      <c r="W32" s="611"/>
      <c r="X32" s="611"/>
      <c r="Y32" s="612"/>
      <c r="Z32" s="613">
        <v>5.0999999999999996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3"/>
      <c r="BI32" s="643"/>
      <c r="BJ32" s="643"/>
      <c r="BK32" s="643"/>
      <c r="BL32" s="643"/>
      <c r="BM32" s="616">
        <v>94.8</v>
      </c>
      <c r="BN32" s="643"/>
      <c r="BO32" s="643"/>
      <c r="BP32" s="643"/>
      <c r="BQ32" s="656"/>
      <c r="BR32" s="667">
        <v>98.5</v>
      </c>
      <c r="BS32" s="643"/>
      <c r="BT32" s="643"/>
      <c r="BU32" s="643"/>
      <c r="BV32" s="643"/>
      <c r="BW32" s="643"/>
      <c r="BX32" s="616">
        <v>95.2</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21831</v>
      </c>
      <c r="S33" s="611"/>
      <c r="T33" s="611"/>
      <c r="U33" s="611"/>
      <c r="V33" s="611"/>
      <c r="W33" s="611"/>
      <c r="X33" s="611"/>
      <c r="Y33" s="612"/>
      <c r="Z33" s="613">
        <v>0.1</v>
      </c>
      <c r="AA33" s="613"/>
      <c r="AB33" s="613"/>
      <c r="AC33" s="613"/>
      <c r="AD33" s="614">
        <v>17110</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98.2</v>
      </c>
      <c r="BH33" s="669"/>
      <c r="BI33" s="669"/>
      <c r="BJ33" s="669"/>
      <c r="BK33" s="669"/>
      <c r="BL33" s="669"/>
      <c r="BM33" s="670">
        <v>95</v>
      </c>
      <c r="BN33" s="669"/>
      <c r="BO33" s="669"/>
      <c r="BP33" s="669"/>
      <c r="BQ33" s="671"/>
      <c r="BR33" s="668">
        <v>98.5</v>
      </c>
      <c r="BS33" s="669"/>
      <c r="BT33" s="669"/>
      <c r="BU33" s="669"/>
      <c r="BV33" s="669"/>
      <c r="BW33" s="669"/>
      <c r="BX33" s="670">
        <v>95.2</v>
      </c>
      <c r="BY33" s="669"/>
      <c r="BZ33" s="669"/>
      <c r="CA33" s="669"/>
      <c r="CB33" s="671"/>
      <c r="CD33" s="607" t="s">
        <v>307</v>
      </c>
      <c r="CE33" s="608"/>
      <c r="CF33" s="608"/>
      <c r="CG33" s="608"/>
      <c r="CH33" s="608"/>
      <c r="CI33" s="608"/>
      <c r="CJ33" s="608"/>
      <c r="CK33" s="608"/>
      <c r="CL33" s="608"/>
      <c r="CM33" s="608"/>
      <c r="CN33" s="608"/>
      <c r="CO33" s="608"/>
      <c r="CP33" s="608"/>
      <c r="CQ33" s="609"/>
      <c r="CR33" s="610">
        <v>9239440</v>
      </c>
      <c r="CS33" s="643"/>
      <c r="CT33" s="643"/>
      <c r="CU33" s="643"/>
      <c r="CV33" s="643"/>
      <c r="CW33" s="643"/>
      <c r="CX33" s="643"/>
      <c r="CY33" s="644"/>
      <c r="CZ33" s="615">
        <v>36.799999999999997</v>
      </c>
      <c r="DA33" s="640"/>
      <c r="DB33" s="640"/>
      <c r="DC33" s="645"/>
      <c r="DD33" s="619">
        <v>6881473</v>
      </c>
      <c r="DE33" s="643"/>
      <c r="DF33" s="643"/>
      <c r="DG33" s="643"/>
      <c r="DH33" s="643"/>
      <c r="DI33" s="643"/>
      <c r="DJ33" s="643"/>
      <c r="DK33" s="644"/>
      <c r="DL33" s="619">
        <v>5452151</v>
      </c>
      <c r="DM33" s="643"/>
      <c r="DN33" s="643"/>
      <c r="DO33" s="643"/>
      <c r="DP33" s="643"/>
      <c r="DQ33" s="643"/>
      <c r="DR33" s="643"/>
      <c r="DS33" s="643"/>
      <c r="DT33" s="643"/>
      <c r="DU33" s="643"/>
      <c r="DV33" s="644"/>
      <c r="DW33" s="615">
        <v>44.7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671834</v>
      </c>
      <c r="S34" s="611"/>
      <c r="T34" s="611"/>
      <c r="U34" s="611"/>
      <c r="V34" s="611"/>
      <c r="W34" s="611"/>
      <c r="X34" s="611"/>
      <c r="Y34" s="612"/>
      <c r="Z34" s="613">
        <v>2.6</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3199058</v>
      </c>
      <c r="CS34" s="611"/>
      <c r="CT34" s="611"/>
      <c r="CU34" s="611"/>
      <c r="CV34" s="611"/>
      <c r="CW34" s="611"/>
      <c r="CX34" s="611"/>
      <c r="CY34" s="612"/>
      <c r="CZ34" s="615">
        <v>12.7</v>
      </c>
      <c r="DA34" s="640"/>
      <c r="DB34" s="640"/>
      <c r="DC34" s="645"/>
      <c r="DD34" s="619">
        <v>2060543</v>
      </c>
      <c r="DE34" s="611"/>
      <c r="DF34" s="611"/>
      <c r="DG34" s="611"/>
      <c r="DH34" s="611"/>
      <c r="DI34" s="611"/>
      <c r="DJ34" s="611"/>
      <c r="DK34" s="612"/>
      <c r="DL34" s="619">
        <v>1614741</v>
      </c>
      <c r="DM34" s="611"/>
      <c r="DN34" s="611"/>
      <c r="DO34" s="611"/>
      <c r="DP34" s="611"/>
      <c r="DQ34" s="611"/>
      <c r="DR34" s="611"/>
      <c r="DS34" s="611"/>
      <c r="DT34" s="611"/>
      <c r="DU34" s="611"/>
      <c r="DV34" s="612"/>
      <c r="DW34" s="615">
        <v>13.2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1694863</v>
      </c>
      <c r="S35" s="611"/>
      <c r="T35" s="611"/>
      <c r="U35" s="611"/>
      <c r="V35" s="611"/>
      <c r="W35" s="611"/>
      <c r="X35" s="611"/>
      <c r="Y35" s="612"/>
      <c r="Z35" s="613">
        <v>6.5</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76616</v>
      </c>
      <c r="CS35" s="643"/>
      <c r="CT35" s="643"/>
      <c r="CU35" s="643"/>
      <c r="CV35" s="643"/>
      <c r="CW35" s="643"/>
      <c r="CX35" s="643"/>
      <c r="CY35" s="644"/>
      <c r="CZ35" s="615">
        <v>0.3</v>
      </c>
      <c r="DA35" s="640"/>
      <c r="DB35" s="640"/>
      <c r="DC35" s="645"/>
      <c r="DD35" s="619">
        <v>64320</v>
      </c>
      <c r="DE35" s="643"/>
      <c r="DF35" s="643"/>
      <c r="DG35" s="643"/>
      <c r="DH35" s="643"/>
      <c r="DI35" s="643"/>
      <c r="DJ35" s="643"/>
      <c r="DK35" s="644"/>
      <c r="DL35" s="619">
        <v>64320</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469687</v>
      </c>
      <c r="S36" s="611"/>
      <c r="T36" s="611"/>
      <c r="U36" s="611"/>
      <c r="V36" s="611"/>
      <c r="W36" s="611"/>
      <c r="X36" s="611"/>
      <c r="Y36" s="612"/>
      <c r="Z36" s="613">
        <v>1.8</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3096393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178818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2932184</v>
      </c>
      <c r="CS36" s="611"/>
      <c r="CT36" s="611"/>
      <c r="CU36" s="611"/>
      <c r="CV36" s="611"/>
      <c r="CW36" s="611"/>
      <c r="CX36" s="611"/>
      <c r="CY36" s="612"/>
      <c r="CZ36" s="615">
        <v>11.7</v>
      </c>
      <c r="DA36" s="640"/>
      <c r="DB36" s="640"/>
      <c r="DC36" s="645"/>
      <c r="DD36" s="619">
        <v>2556696</v>
      </c>
      <c r="DE36" s="611"/>
      <c r="DF36" s="611"/>
      <c r="DG36" s="611"/>
      <c r="DH36" s="611"/>
      <c r="DI36" s="611"/>
      <c r="DJ36" s="611"/>
      <c r="DK36" s="612"/>
      <c r="DL36" s="619">
        <v>1774672</v>
      </c>
      <c r="DM36" s="611"/>
      <c r="DN36" s="611"/>
      <c r="DO36" s="611"/>
      <c r="DP36" s="611"/>
      <c r="DQ36" s="611"/>
      <c r="DR36" s="611"/>
      <c r="DS36" s="611"/>
      <c r="DT36" s="611"/>
      <c r="DU36" s="611"/>
      <c r="DV36" s="612"/>
      <c r="DW36" s="615">
        <v>14.6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575793</v>
      </c>
      <c r="S37" s="611"/>
      <c r="T37" s="611"/>
      <c r="U37" s="611"/>
      <c r="V37" s="611"/>
      <c r="W37" s="611"/>
      <c r="X37" s="611"/>
      <c r="Y37" s="612"/>
      <c r="Z37" s="613">
        <v>2.2000000000000002</v>
      </c>
      <c r="AA37" s="613"/>
      <c r="AB37" s="613"/>
      <c r="AC37" s="613"/>
      <c r="AD37" s="614">
        <v>28560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419903</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134679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1136545</v>
      </c>
      <c r="CS37" s="643"/>
      <c r="CT37" s="643"/>
      <c r="CU37" s="643"/>
      <c r="CV37" s="643"/>
      <c r="CW37" s="643"/>
      <c r="CX37" s="643"/>
      <c r="CY37" s="644"/>
      <c r="CZ37" s="615">
        <v>4.5</v>
      </c>
      <c r="DA37" s="640"/>
      <c r="DB37" s="640"/>
      <c r="DC37" s="645"/>
      <c r="DD37" s="619">
        <v>1136545</v>
      </c>
      <c r="DE37" s="643"/>
      <c r="DF37" s="643"/>
      <c r="DG37" s="643"/>
      <c r="DH37" s="643"/>
      <c r="DI37" s="643"/>
      <c r="DJ37" s="643"/>
      <c r="DK37" s="644"/>
      <c r="DL37" s="619">
        <v>1067005</v>
      </c>
      <c r="DM37" s="643"/>
      <c r="DN37" s="643"/>
      <c r="DO37" s="643"/>
      <c r="DP37" s="643"/>
      <c r="DQ37" s="643"/>
      <c r="DR37" s="643"/>
      <c r="DS37" s="643"/>
      <c r="DT37" s="643"/>
      <c r="DU37" s="643"/>
      <c r="DV37" s="644"/>
      <c r="DW37" s="615">
        <v>8.6999999999999993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3010800</v>
      </c>
      <c r="S38" s="611"/>
      <c r="T38" s="611"/>
      <c r="U38" s="611"/>
      <c r="V38" s="611"/>
      <c r="W38" s="611"/>
      <c r="X38" s="611"/>
      <c r="Y38" s="612"/>
      <c r="Z38" s="613">
        <v>11.5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224829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7010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2451661</v>
      </c>
      <c r="CS38" s="611"/>
      <c r="CT38" s="611"/>
      <c r="CU38" s="611"/>
      <c r="CV38" s="611"/>
      <c r="CW38" s="611"/>
      <c r="CX38" s="611"/>
      <c r="CY38" s="612"/>
      <c r="CZ38" s="615">
        <v>9.8000000000000007</v>
      </c>
      <c r="DA38" s="640"/>
      <c r="DB38" s="640"/>
      <c r="DC38" s="645"/>
      <c r="DD38" s="619">
        <v>2048305</v>
      </c>
      <c r="DE38" s="611"/>
      <c r="DF38" s="611"/>
      <c r="DG38" s="611"/>
      <c r="DH38" s="611"/>
      <c r="DI38" s="611"/>
      <c r="DJ38" s="611"/>
      <c r="DK38" s="612"/>
      <c r="DL38" s="619">
        <v>1998418</v>
      </c>
      <c r="DM38" s="611"/>
      <c r="DN38" s="611"/>
      <c r="DO38" s="611"/>
      <c r="DP38" s="611"/>
      <c r="DQ38" s="611"/>
      <c r="DR38" s="611"/>
      <c r="DS38" s="611"/>
      <c r="DT38" s="611"/>
      <c r="DU38" s="611"/>
      <c r="DV38" s="612"/>
      <c r="DW38" s="615">
        <v>16.399999999999999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9940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509921</v>
      </c>
      <c r="CS39" s="643"/>
      <c r="CT39" s="643"/>
      <c r="CU39" s="643"/>
      <c r="CV39" s="643"/>
      <c r="CW39" s="643"/>
      <c r="CX39" s="643"/>
      <c r="CY39" s="644"/>
      <c r="CZ39" s="615">
        <v>2</v>
      </c>
      <c r="DA39" s="640"/>
      <c r="DB39" s="640"/>
      <c r="DC39" s="645"/>
      <c r="DD39" s="619">
        <v>151609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43400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97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70000</v>
      </c>
      <c r="CS40" s="611"/>
      <c r="CT40" s="611"/>
      <c r="CU40" s="611"/>
      <c r="CV40" s="611"/>
      <c r="CW40" s="611"/>
      <c r="CX40" s="611"/>
      <c r="CY40" s="612"/>
      <c r="CZ40" s="615">
        <v>0.3</v>
      </c>
      <c r="DA40" s="640"/>
      <c r="DB40" s="640"/>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26197627</v>
      </c>
      <c r="S41" s="683"/>
      <c r="T41" s="683"/>
      <c r="U41" s="683"/>
      <c r="V41" s="683"/>
      <c r="W41" s="683"/>
      <c r="X41" s="683"/>
      <c r="Y41" s="687"/>
      <c r="Z41" s="688">
        <v>100</v>
      </c>
      <c r="AA41" s="688"/>
      <c r="AB41" s="688"/>
      <c r="AC41" s="688"/>
      <c r="AD41" s="689">
        <v>12151426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406335</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2045326</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390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5209293</v>
      </c>
      <c r="CS42" s="643"/>
      <c r="CT42" s="643"/>
      <c r="CU42" s="643"/>
      <c r="CV42" s="643"/>
      <c r="CW42" s="643"/>
      <c r="CX42" s="643"/>
      <c r="CY42" s="644"/>
      <c r="CZ42" s="615">
        <v>20.7</v>
      </c>
      <c r="DA42" s="640"/>
      <c r="DB42" s="640"/>
      <c r="DC42" s="645"/>
      <c r="DD42" s="619">
        <v>374317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140643</v>
      </c>
      <c r="CS43" s="643"/>
      <c r="CT43" s="643"/>
      <c r="CU43" s="643"/>
      <c r="CV43" s="643"/>
      <c r="CW43" s="643"/>
      <c r="CX43" s="643"/>
      <c r="CY43" s="644"/>
      <c r="CZ43" s="615">
        <v>0.6</v>
      </c>
      <c r="DA43" s="640"/>
      <c r="DB43" s="640"/>
      <c r="DC43" s="645"/>
      <c r="DD43" s="619">
        <v>140643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5177111</v>
      </c>
      <c r="CS44" s="611"/>
      <c r="CT44" s="611"/>
      <c r="CU44" s="611"/>
      <c r="CV44" s="611"/>
      <c r="CW44" s="611"/>
      <c r="CX44" s="611"/>
      <c r="CY44" s="612"/>
      <c r="CZ44" s="615">
        <v>20.6</v>
      </c>
      <c r="DA44" s="616"/>
      <c r="DB44" s="616"/>
      <c r="DC44" s="622"/>
      <c r="DD44" s="619">
        <v>365257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1963636</v>
      </c>
      <c r="CS45" s="643"/>
      <c r="CT45" s="643"/>
      <c r="CU45" s="643"/>
      <c r="CV45" s="643"/>
      <c r="CW45" s="643"/>
      <c r="CX45" s="643"/>
      <c r="CY45" s="644"/>
      <c r="CZ45" s="615">
        <v>7.8</v>
      </c>
      <c r="DA45" s="640"/>
      <c r="DB45" s="640"/>
      <c r="DC45" s="645"/>
      <c r="DD45" s="619">
        <v>83951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3105101</v>
      </c>
      <c r="CS46" s="611"/>
      <c r="CT46" s="611"/>
      <c r="CU46" s="611"/>
      <c r="CV46" s="611"/>
      <c r="CW46" s="611"/>
      <c r="CX46" s="611"/>
      <c r="CY46" s="612"/>
      <c r="CZ46" s="615">
        <v>12.4</v>
      </c>
      <c r="DA46" s="616"/>
      <c r="DB46" s="616"/>
      <c r="DC46" s="622"/>
      <c r="DD46" s="619">
        <v>261732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32182</v>
      </c>
      <c r="CS47" s="643"/>
      <c r="CT47" s="643"/>
      <c r="CU47" s="643"/>
      <c r="CV47" s="643"/>
      <c r="CW47" s="643"/>
      <c r="CX47" s="643"/>
      <c r="CY47" s="644"/>
      <c r="CZ47" s="615">
        <v>0.1</v>
      </c>
      <c r="DA47" s="640"/>
      <c r="DB47" s="640"/>
      <c r="DC47" s="645"/>
      <c r="DD47" s="619">
        <v>9060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25105824</v>
      </c>
      <c r="CS49" s="669"/>
      <c r="CT49" s="669"/>
      <c r="CU49" s="669"/>
      <c r="CV49" s="669"/>
      <c r="CW49" s="669"/>
      <c r="CX49" s="669"/>
      <c r="CY49" s="698"/>
      <c r="CZ49" s="690">
        <v>100</v>
      </c>
      <c r="DA49" s="699"/>
      <c r="DB49" s="699"/>
      <c r="DC49" s="700"/>
      <c r="DD49" s="701">
        <v>14497121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oID2pTzvV66JSRE6oEz4I1U/YvuyMjL6lL/a7wiXH0N8bp+w+YML5hHYYl4bRDgw/h64Xl3hsZw7Hvco/IDNQ==" saltValue="G/AS9By4TI3MmpsoxmtO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26198</v>
      </c>
      <c r="R7" s="740"/>
      <c r="S7" s="740"/>
      <c r="T7" s="740"/>
      <c r="U7" s="740"/>
      <c r="V7" s="740">
        <v>25106</v>
      </c>
      <c r="W7" s="740"/>
      <c r="X7" s="740"/>
      <c r="Y7" s="740"/>
      <c r="Z7" s="740"/>
      <c r="AA7" s="740">
        <v>1092</v>
      </c>
      <c r="AB7" s="740"/>
      <c r="AC7" s="740"/>
      <c r="AD7" s="740"/>
      <c r="AE7" s="741"/>
      <c r="AF7" s="742">
        <v>1020</v>
      </c>
      <c r="AG7" s="743"/>
      <c r="AH7" s="743"/>
      <c r="AI7" s="743"/>
      <c r="AJ7" s="744"/>
      <c r="AK7" s="745">
        <v>1695</v>
      </c>
      <c r="AL7" s="746"/>
      <c r="AM7" s="746"/>
      <c r="AN7" s="746"/>
      <c r="AO7" s="746"/>
      <c r="AP7" s="746">
        <v>22830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26198</v>
      </c>
      <c r="R23" s="780"/>
      <c r="S23" s="780"/>
      <c r="T23" s="780"/>
      <c r="U23" s="780"/>
      <c r="V23" s="780">
        <v>25106</v>
      </c>
      <c r="W23" s="780"/>
      <c r="X23" s="780"/>
      <c r="Y23" s="780"/>
      <c r="Z23" s="780"/>
      <c r="AA23" s="780">
        <v>1092</v>
      </c>
      <c r="AB23" s="780"/>
      <c r="AC23" s="780"/>
      <c r="AD23" s="780"/>
      <c r="AE23" s="781"/>
      <c r="AF23" s="782">
        <v>1020</v>
      </c>
      <c r="AG23" s="780"/>
      <c r="AH23" s="780"/>
      <c r="AI23" s="780"/>
      <c r="AJ23" s="783"/>
      <c r="AK23" s="784"/>
      <c r="AL23" s="785"/>
      <c r="AM23" s="785"/>
      <c r="AN23" s="785"/>
      <c r="AO23" s="785"/>
      <c r="AP23" s="780">
        <v>22830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5759</v>
      </c>
      <c r="R28" s="810"/>
      <c r="S28" s="810"/>
      <c r="T28" s="810"/>
      <c r="U28" s="810"/>
      <c r="V28" s="810">
        <v>5580</v>
      </c>
      <c r="W28" s="810"/>
      <c r="X28" s="810"/>
      <c r="Y28" s="810"/>
      <c r="Z28" s="810"/>
      <c r="AA28" s="810">
        <v>179</v>
      </c>
      <c r="AB28" s="810"/>
      <c r="AC28" s="810"/>
      <c r="AD28" s="810"/>
      <c r="AE28" s="811"/>
      <c r="AF28" s="812">
        <v>179</v>
      </c>
      <c r="AG28" s="810"/>
      <c r="AH28" s="810"/>
      <c r="AI28" s="810"/>
      <c r="AJ28" s="813"/>
      <c r="AK28" s="814">
        <v>406</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6673</v>
      </c>
      <c r="R29" s="771"/>
      <c r="S29" s="771"/>
      <c r="T29" s="771"/>
      <c r="U29" s="771"/>
      <c r="V29" s="771">
        <v>6399</v>
      </c>
      <c r="W29" s="771"/>
      <c r="X29" s="771"/>
      <c r="Y29" s="771"/>
      <c r="Z29" s="771"/>
      <c r="AA29" s="771">
        <v>274</v>
      </c>
      <c r="AB29" s="771"/>
      <c r="AC29" s="771"/>
      <c r="AD29" s="771"/>
      <c r="AE29" s="772"/>
      <c r="AF29" s="773">
        <v>274</v>
      </c>
      <c r="AG29" s="774"/>
      <c r="AH29" s="774"/>
      <c r="AI29" s="774"/>
      <c r="AJ29" s="775"/>
      <c r="AK29" s="821">
        <v>1080</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949</v>
      </c>
      <c r="R30" s="771"/>
      <c r="S30" s="771"/>
      <c r="T30" s="771"/>
      <c r="U30" s="771"/>
      <c r="V30" s="771">
        <v>948</v>
      </c>
      <c r="W30" s="771"/>
      <c r="X30" s="771"/>
      <c r="Y30" s="771"/>
      <c r="Z30" s="771"/>
      <c r="AA30" s="771">
        <v>1</v>
      </c>
      <c r="AB30" s="771"/>
      <c r="AC30" s="771"/>
      <c r="AD30" s="771"/>
      <c r="AE30" s="772"/>
      <c r="AF30" s="773">
        <v>1</v>
      </c>
      <c r="AG30" s="774"/>
      <c r="AH30" s="774"/>
      <c r="AI30" s="774"/>
      <c r="AJ30" s="775"/>
      <c r="AK30" s="821">
        <v>215</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557</v>
      </c>
      <c r="R31" s="771"/>
      <c r="S31" s="771"/>
      <c r="T31" s="771"/>
      <c r="U31" s="771"/>
      <c r="V31" s="771">
        <v>513</v>
      </c>
      <c r="W31" s="771"/>
      <c r="X31" s="771"/>
      <c r="Y31" s="771"/>
      <c r="Z31" s="771"/>
      <c r="AA31" s="771">
        <v>44</v>
      </c>
      <c r="AB31" s="771"/>
      <c r="AC31" s="771"/>
      <c r="AD31" s="771"/>
      <c r="AE31" s="772"/>
      <c r="AF31" s="773">
        <v>86</v>
      </c>
      <c r="AG31" s="774"/>
      <c r="AH31" s="774"/>
      <c r="AI31" s="774"/>
      <c r="AJ31" s="775"/>
      <c r="AK31" s="821">
        <v>420</v>
      </c>
      <c r="AL31" s="817"/>
      <c r="AM31" s="817"/>
      <c r="AN31" s="817"/>
      <c r="AO31" s="817"/>
      <c r="AP31" s="817">
        <v>3599</v>
      </c>
      <c r="AQ31" s="817"/>
      <c r="AR31" s="817"/>
      <c r="AS31" s="817"/>
      <c r="AT31" s="817"/>
      <c r="AU31" s="817">
        <v>2345</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540</v>
      </c>
      <c r="AG63" s="831"/>
      <c r="AH63" s="831"/>
      <c r="AI63" s="831"/>
      <c r="AJ63" s="832"/>
      <c r="AK63" s="833"/>
      <c r="AL63" s="828"/>
      <c r="AM63" s="828"/>
      <c r="AN63" s="828"/>
      <c r="AO63" s="828"/>
      <c r="AP63" s="831">
        <v>3599</v>
      </c>
      <c r="AQ63" s="831"/>
      <c r="AR63" s="831"/>
      <c r="AS63" s="831"/>
      <c r="AT63" s="831"/>
      <c r="AU63" s="831">
        <v>2345</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560</v>
      </c>
      <c r="AL69" s="817"/>
      <c r="AM69" s="817"/>
      <c r="AN69" s="817"/>
      <c r="AO69" s="817"/>
      <c r="AP69" s="864" t="s">
        <v>549</v>
      </c>
      <c r="AQ69" s="865"/>
      <c r="AR69" s="865"/>
      <c r="AS69" s="865"/>
      <c r="AT69" s="821"/>
      <c r="AU69" s="864" t="s">
        <v>549</v>
      </c>
      <c r="AV69" s="865"/>
      <c r="AW69" s="865"/>
      <c r="AX69" s="865"/>
      <c r="AY69" s="821"/>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64" t="s">
        <v>549</v>
      </c>
      <c r="AQ70" s="865"/>
      <c r="AR70" s="865"/>
      <c r="AS70" s="865"/>
      <c r="AT70" s="821"/>
      <c r="AU70" s="864" t="s">
        <v>549</v>
      </c>
      <c r="AV70" s="865"/>
      <c r="AW70" s="865"/>
      <c r="AX70" s="865"/>
      <c r="AY70" s="821"/>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560</v>
      </c>
      <c r="AL71" s="817"/>
      <c r="AM71" s="817"/>
      <c r="AN71" s="817"/>
      <c r="AO71" s="817"/>
      <c r="AP71" s="864" t="s">
        <v>549</v>
      </c>
      <c r="AQ71" s="865"/>
      <c r="AR71" s="865"/>
      <c r="AS71" s="865"/>
      <c r="AT71" s="821"/>
      <c r="AU71" s="864" t="s">
        <v>549</v>
      </c>
      <c r="AV71" s="865"/>
      <c r="AW71" s="865"/>
      <c r="AX71" s="865"/>
      <c r="AY71" s="821"/>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64" t="s">
        <v>549</v>
      </c>
      <c r="AQ72" s="865"/>
      <c r="AR72" s="865"/>
      <c r="AS72" s="865"/>
      <c r="AT72" s="821"/>
      <c r="AU72" s="864" t="s">
        <v>549</v>
      </c>
      <c r="AV72" s="865"/>
      <c r="AW72" s="865"/>
      <c r="AX72" s="865"/>
      <c r="AY72" s="821"/>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555</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64" t="s">
        <v>549</v>
      </c>
      <c r="AQ73" s="865"/>
      <c r="AR73" s="865"/>
      <c r="AS73" s="865"/>
      <c r="AT73" s="821"/>
      <c r="AU73" s="864" t="s">
        <v>549</v>
      </c>
      <c r="AV73" s="865"/>
      <c r="AW73" s="865"/>
      <c r="AX73" s="865"/>
      <c r="AY73" s="821"/>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556</v>
      </c>
      <c r="C74" s="861"/>
      <c r="D74" s="861"/>
      <c r="E74" s="861"/>
      <c r="F74" s="861"/>
      <c r="G74" s="861"/>
      <c r="H74" s="861"/>
      <c r="I74" s="861"/>
      <c r="J74" s="861"/>
      <c r="K74" s="861"/>
      <c r="L74" s="861"/>
      <c r="M74" s="861"/>
      <c r="N74" s="861"/>
      <c r="O74" s="861"/>
      <c r="P74" s="862"/>
      <c r="Q74" s="863">
        <v>3781</v>
      </c>
      <c r="R74" s="817"/>
      <c r="S74" s="817"/>
      <c r="T74" s="817"/>
      <c r="U74" s="817"/>
      <c r="V74" s="817">
        <v>3616</v>
      </c>
      <c r="W74" s="817"/>
      <c r="X74" s="817"/>
      <c r="Y74" s="817"/>
      <c r="Z74" s="817"/>
      <c r="AA74" s="817">
        <v>165</v>
      </c>
      <c r="AB74" s="817"/>
      <c r="AC74" s="817"/>
      <c r="AD74" s="817"/>
      <c r="AE74" s="817"/>
      <c r="AF74" s="817">
        <v>6954</v>
      </c>
      <c r="AG74" s="817"/>
      <c r="AH74" s="817"/>
      <c r="AI74" s="817"/>
      <c r="AJ74" s="817"/>
      <c r="AK74" s="817" t="s">
        <v>549</v>
      </c>
      <c r="AL74" s="817"/>
      <c r="AM74" s="817"/>
      <c r="AN74" s="817"/>
      <c r="AO74" s="817"/>
      <c r="AP74" s="817">
        <v>2181</v>
      </c>
      <c r="AQ74" s="817"/>
      <c r="AR74" s="817"/>
      <c r="AS74" s="817"/>
      <c r="AT74" s="817"/>
      <c r="AU74" s="817" t="s">
        <v>549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557</v>
      </c>
      <c r="C75" s="861"/>
      <c r="D75" s="861"/>
      <c r="E75" s="861"/>
      <c r="F75" s="861"/>
      <c r="G75" s="861"/>
      <c r="H75" s="861"/>
      <c r="I75" s="861"/>
      <c r="J75" s="861"/>
      <c r="K75" s="861"/>
      <c r="L75" s="861"/>
      <c r="M75" s="861"/>
      <c r="N75" s="861"/>
      <c r="O75" s="861"/>
      <c r="P75" s="862"/>
      <c r="Q75" s="866">
        <v>3696</v>
      </c>
      <c r="R75" s="865"/>
      <c r="S75" s="865"/>
      <c r="T75" s="865"/>
      <c r="U75" s="821"/>
      <c r="V75" s="864">
        <v>3448</v>
      </c>
      <c r="W75" s="865"/>
      <c r="X75" s="865"/>
      <c r="Y75" s="865"/>
      <c r="Z75" s="821"/>
      <c r="AA75" s="864">
        <v>248</v>
      </c>
      <c r="AB75" s="865"/>
      <c r="AC75" s="865"/>
      <c r="AD75" s="865"/>
      <c r="AE75" s="821"/>
      <c r="AF75" s="864">
        <v>247</v>
      </c>
      <c r="AG75" s="865"/>
      <c r="AH75" s="865"/>
      <c r="AI75" s="865"/>
      <c r="AJ75" s="821"/>
      <c r="AK75" s="864" t="s">
        <v>549</v>
      </c>
      <c r="AL75" s="865"/>
      <c r="AM75" s="865"/>
      <c r="AN75" s="865"/>
      <c r="AO75" s="821"/>
      <c r="AP75" s="864">
        <v>2015</v>
      </c>
      <c r="AQ75" s="865"/>
      <c r="AR75" s="865"/>
      <c r="AS75" s="865"/>
      <c r="AT75" s="821"/>
      <c r="AU75" s="864">
        <v>753</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558</v>
      </c>
      <c r="C76" s="861"/>
      <c r="D76" s="861"/>
      <c r="E76" s="861"/>
      <c r="F76" s="861"/>
      <c r="G76" s="861"/>
      <c r="H76" s="861"/>
      <c r="I76" s="861"/>
      <c r="J76" s="861"/>
      <c r="K76" s="861"/>
      <c r="L76" s="861"/>
      <c r="M76" s="861"/>
      <c r="N76" s="861"/>
      <c r="O76" s="861"/>
      <c r="P76" s="862"/>
      <c r="Q76" s="866">
        <v>2108</v>
      </c>
      <c r="R76" s="865"/>
      <c r="S76" s="865"/>
      <c r="T76" s="865"/>
      <c r="U76" s="821"/>
      <c r="V76" s="864">
        <v>2098</v>
      </c>
      <c r="W76" s="865"/>
      <c r="X76" s="865"/>
      <c r="Y76" s="865"/>
      <c r="Z76" s="821"/>
      <c r="AA76" s="864">
        <v>10</v>
      </c>
      <c r="AB76" s="865"/>
      <c r="AC76" s="865"/>
      <c r="AD76" s="865"/>
      <c r="AE76" s="821"/>
      <c r="AF76" s="864">
        <v>910</v>
      </c>
      <c r="AG76" s="865"/>
      <c r="AH76" s="865"/>
      <c r="AI76" s="865"/>
      <c r="AJ76" s="821"/>
      <c r="AK76" s="864" t="s">
        <v>549</v>
      </c>
      <c r="AL76" s="865"/>
      <c r="AM76" s="865"/>
      <c r="AN76" s="865"/>
      <c r="AO76" s="821"/>
      <c r="AP76" s="864">
        <v>2751</v>
      </c>
      <c r="AQ76" s="865"/>
      <c r="AR76" s="865"/>
      <c r="AS76" s="865"/>
      <c r="AT76" s="821"/>
      <c r="AU76" s="864" t="s">
        <v>559</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6"/>
      <c r="R77" s="865"/>
      <c r="S77" s="865"/>
      <c r="T77" s="865"/>
      <c r="U77" s="821"/>
      <c r="V77" s="864"/>
      <c r="W77" s="865"/>
      <c r="X77" s="865"/>
      <c r="Y77" s="865"/>
      <c r="Z77" s="821"/>
      <c r="AA77" s="864"/>
      <c r="AB77" s="865"/>
      <c r="AC77" s="865"/>
      <c r="AD77" s="865"/>
      <c r="AE77" s="821"/>
      <c r="AF77" s="864"/>
      <c r="AG77" s="865"/>
      <c r="AH77" s="865"/>
      <c r="AI77" s="865"/>
      <c r="AJ77" s="821"/>
      <c r="AK77" s="864"/>
      <c r="AL77" s="865"/>
      <c r="AM77" s="865"/>
      <c r="AN77" s="865"/>
      <c r="AO77" s="821"/>
      <c r="AP77" s="864"/>
      <c r="AQ77" s="865"/>
      <c r="AR77" s="865"/>
      <c r="AS77" s="865"/>
      <c r="AT77" s="821"/>
      <c r="AU77" s="864"/>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20913</v>
      </c>
      <c r="AG88" s="831"/>
      <c r="AH88" s="831"/>
      <c r="AI88" s="831"/>
      <c r="AJ88" s="831"/>
      <c r="AK88" s="828"/>
      <c r="AL88" s="828"/>
      <c r="AM88" s="828"/>
      <c r="AN88" s="828"/>
      <c r="AO88" s="828"/>
      <c r="AP88" s="831">
        <v>6947</v>
      </c>
      <c r="AQ88" s="831"/>
      <c r="AR88" s="831"/>
      <c r="AS88" s="831"/>
      <c r="AT88" s="831"/>
      <c r="AU88" s="831">
        <v>753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1792288</v>
      </c>
      <c r="AB110" s="887"/>
      <c r="AC110" s="887"/>
      <c r="AD110" s="887"/>
      <c r="AE110" s="888"/>
      <c r="AF110" s="889">
        <v>1719012</v>
      </c>
      <c r="AG110" s="887"/>
      <c r="AH110" s="887"/>
      <c r="AI110" s="887"/>
      <c r="AJ110" s="888"/>
      <c r="AK110" s="889">
        <v>1737685</v>
      </c>
      <c r="AL110" s="887"/>
      <c r="AM110" s="887"/>
      <c r="AN110" s="887"/>
      <c r="AO110" s="888"/>
      <c r="AP110" s="890">
        <v>16.399999999999999</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18925921</v>
      </c>
      <c r="BR110" s="918"/>
      <c r="BS110" s="918"/>
      <c r="BT110" s="918"/>
      <c r="BU110" s="918"/>
      <c r="BV110" s="918">
        <v>21451373</v>
      </c>
      <c r="BW110" s="918"/>
      <c r="BX110" s="918"/>
      <c r="BY110" s="918"/>
      <c r="BZ110" s="918"/>
      <c r="CA110" s="918">
        <v>22829851</v>
      </c>
      <c r="CB110" s="918"/>
      <c r="CC110" s="918"/>
      <c r="CD110" s="918"/>
      <c r="CE110" s="918"/>
      <c r="CF110" s="931">
        <v>214.9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343232</v>
      </c>
      <c r="DH110" s="918"/>
      <c r="DI110" s="918"/>
      <c r="DJ110" s="918"/>
      <c r="DK110" s="918"/>
      <c r="DL110" s="918">
        <v>324419</v>
      </c>
      <c r="DM110" s="918"/>
      <c r="DN110" s="918"/>
      <c r="DO110" s="918"/>
      <c r="DP110" s="918"/>
      <c r="DQ110" s="918">
        <v>305507</v>
      </c>
      <c r="DR110" s="918"/>
      <c r="DS110" s="918"/>
      <c r="DT110" s="918"/>
      <c r="DU110" s="918"/>
      <c r="DV110" s="919">
        <v>2.9</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484185</v>
      </c>
      <c r="BR111" s="913"/>
      <c r="BS111" s="913"/>
      <c r="BT111" s="913"/>
      <c r="BU111" s="913"/>
      <c r="BV111" s="913">
        <v>760662</v>
      </c>
      <c r="BW111" s="913"/>
      <c r="BX111" s="913"/>
      <c r="BY111" s="913"/>
      <c r="BZ111" s="913"/>
      <c r="CA111" s="913">
        <v>647393</v>
      </c>
      <c r="CB111" s="913"/>
      <c r="CC111" s="913"/>
      <c r="CD111" s="913"/>
      <c r="CE111" s="913"/>
      <c r="CF111" s="907">
        <v>6.1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3911222</v>
      </c>
      <c r="BR112" s="913"/>
      <c r="BS112" s="913"/>
      <c r="BT112" s="913"/>
      <c r="BU112" s="913"/>
      <c r="BV112" s="913">
        <v>3789177</v>
      </c>
      <c r="BW112" s="913"/>
      <c r="BX112" s="913"/>
      <c r="BY112" s="913"/>
      <c r="BZ112" s="913"/>
      <c r="CA112" s="913">
        <v>3599250</v>
      </c>
      <c r="CB112" s="913"/>
      <c r="CC112" s="913"/>
      <c r="CD112" s="913"/>
      <c r="CE112" s="913"/>
      <c r="CF112" s="907">
        <v>33.9</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290090</v>
      </c>
      <c r="AB113" s="925"/>
      <c r="AC113" s="925"/>
      <c r="AD113" s="925"/>
      <c r="AE113" s="926"/>
      <c r="AF113" s="927">
        <v>316641</v>
      </c>
      <c r="AG113" s="925"/>
      <c r="AH113" s="925"/>
      <c r="AI113" s="925"/>
      <c r="AJ113" s="926"/>
      <c r="AK113" s="927">
        <v>309386</v>
      </c>
      <c r="AL113" s="925"/>
      <c r="AM113" s="925"/>
      <c r="AN113" s="925"/>
      <c r="AO113" s="926"/>
      <c r="AP113" s="928">
        <v>2.9</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737377</v>
      </c>
      <c r="BR113" s="913"/>
      <c r="BS113" s="913"/>
      <c r="BT113" s="913"/>
      <c r="BU113" s="913"/>
      <c r="BV113" s="913">
        <v>767729</v>
      </c>
      <c r="BW113" s="913"/>
      <c r="BX113" s="913"/>
      <c r="BY113" s="913"/>
      <c r="BZ113" s="913"/>
      <c r="CA113" s="913">
        <v>753182</v>
      </c>
      <c r="CB113" s="913"/>
      <c r="CC113" s="913"/>
      <c r="CD113" s="913"/>
      <c r="CE113" s="913"/>
      <c r="CF113" s="907">
        <v>7.1</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93985</v>
      </c>
      <c r="DH113" s="946"/>
      <c r="DI113" s="946"/>
      <c r="DJ113" s="946"/>
      <c r="DK113" s="947"/>
      <c r="DL113" s="948">
        <v>47389</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189318</v>
      </c>
      <c r="AB114" s="946"/>
      <c r="AC114" s="946"/>
      <c r="AD114" s="946"/>
      <c r="AE114" s="947"/>
      <c r="AF114" s="948">
        <v>139644</v>
      </c>
      <c r="AG114" s="946"/>
      <c r="AH114" s="946"/>
      <c r="AI114" s="946"/>
      <c r="AJ114" s="947"/>
      <c r="AK114" s="948">
        <v>120567</v>
      </c>
      <c r="AL114" s="946"/>
      <c r="AM114" s="946"/>
      <c r="AN114" s="946"/>
      <c r="AO114" s="947"/>
      <c r="AP114" s="949">
        <v>1.1000000000000001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4476059</v>
      </c>
      <c r="BR114" s="913"/>
      <c r="BS114" s="913"/>
      <c r="BT114" s="913"/>
      <c r="BU114" s="913"/>
      <c r="BV114" s="913">
        <v>4339760</v>
      </c>
      <c r="BW114" s="913"/>
      <c r="BX114" s="913"/>
      <c r="BY114" s="913"/>
      <c r="BZ114" s="913"/>
      <c r="CA114" s="913">
        <v>4116035</v>
      </c>
      <c r="CB114" s="913"/>
      <c r="CC114" s="913"/>
      <c r="CD114" s="913"/>
      <c r="CE114" s="913"/>
      <c r="CF114" s="907">
        <v>38.700000000000003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67865</v>
      </c>
      <c r="AB115" s="925"/>
      <c r="AC115" s="925"/>
      <c r="AD115" s="925"/>
      <c r="AE115" s="926"/>
      <c r="AF115" s="927">
        <v>71996</v>
      </c>
      <c r="AG115" s="925"/>
      <c r="AH115" s="925"/>
      <c r="AI115" s="925"/>
      <c r="AJ115" s="926"/>
      <c r="AK115" s="927">
        <v>80148</v>
      </c>
      <c r="AL115" s="925"/>
      <c r="AM115" s="925"/>
      <c r="AN115" s="925"/>
      <c r="AO115" s="926"/>
      <c r="AP115" s="928">
        <v>0.8</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46968</v>
      </c>
      <c r="DH115" s="946"/>
      <c r="DI115" s="946"/>
      <c r="DJ115" s="946"/>
      <c r="DK115" s="947"/>
      <c r="DL115" s="948">
        <v>388854</v>
      </c>
      <c r="DM115" s="946"/>
      <c r="DN115" s="946"/>
      <c r="DO115" s="946"/>
      <c r="DP115" s="947"/>
      <c r="DQ115" s="948">
        <v>341886</v>
      </c>
      <c r="DR115" s="946"/>
      <c r="DS115" s="946"/>
      <c r="DT115" s="946"/>
      <c r="DU115" s="947"/>
      <c r="DV115" s="949">
        <v>3.2</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2339561</v>
      </c>
      <c r="AB117" s="966"/>
      <c r="AC117" s="966"/>
      <c r="AD117" s="966"/>
      <c r="AE117" s="967"/>
      <c r="AF117" s="968">
        <v>2247293</v>
      </c>
      <c r="AG117" s="966"/>
      <c r="AH117" s="966"/>
      <c r="AI117" s="966"/>
      <c r="AJ117" s="967"/>
      <c r="AK117" s="968">
        <v>2247786</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16210</v>
      </c>
      <c r="AB119" s="887"/>
      <c r="AC119" s="887"/>
      <c r="AD119" s="887"/>
      <c r="AE119" s="888"/>
      <c r="AF119" s="889">
        <v>20353</v>
      </c>
      <c r="AG119" s="887"/>
      <c r="AH119" s="887"/>
      <c r="AI119" s="887"/>
      <c r="AJ119" s="888"/>
      <c r="AK119" s="889">
        <v>25695</v>
      </c>
      <c r="AL119" s="887"/>
      <c r="AM119" s="887"/>
      <c r="AN119" s="887"/>
      <c r="AO119" s="888"/>
      <c r="AP119" s="890">
        <v>0.2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28534764</v>
      </c>
      <c r="BR119" s="987"/>
      <c r="BS119" s="987"/>
      <c r="BT119" s="987"/>
      <c r="BU119" s="987"/>
      <c r="BV119" s="987">
        <v>31108701</v>
      </c>
      <c r="BW119" s="987"/>
      <c r="BX119" s="987"/>
      <c r="BY119" s="987"/>
      <c r="BZ119" s="987"/>
      <c r="CA119" s="987">
        <v>31945711</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7957247</v>
      </c>
      <c r="BR120" s="918"/>
      <c r="BS120" s="918"/>
      <c r="BT120" s="918"/>
      <c r="BU120" s="918"/>
      <c r="BV120" s="918">
        <v>6953662</v>
      </c>
      <c r="BW120" s="918"/>
      <c r="BX120" s="918"/>
      <c r="BY120" s="918"/>
      <c r="BZ120" s="918"/>
      <c r="CA120" s="918">
        <v>5974277</v>
      </c>
      <c r="CB120" s="918"/>
      <c r="CC120" s="918"/>
      <c r="CD120" s="918"/>
      <c r="CE120" s="918"/>
      <c r="CF120" s="931">
        <v>56.2</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3911222</v>
      </c>
      <c r="DH120" s="918"/>
      <c r="DI120" s="918"/>
      <c r="DJ120" s="918"/>
      <c r="DK120" s="918"/>
      <c r="DL120" s="918">
        <v>3789177</v>
      </c>
      <c r="DM120" s="918"/>
      <c r="DN120" s="918"/>
      <c r="DO120" s="918"/>
      <c r="DP120" s="918"/>
      <c r="DQ120" s="918">
        <v>3599250</v>
      </c>
      <c r="DR120" s="918"/>
      <c r="DS120" s="918"/>
      <c r="DT120" s="918"/>
      <c r="DU120" s="918"/>
      <c r="DV120" s="919">
        <v>33.9</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48247</v>
      </c>
      <c r="AB121" s="946"/>
      <c r="AC121" s="946"/>
      <c r="AD121" s="946"/>
      <c r="AE121" s="947"/>
      <c r="AF121" s="948">
        <v>48194</v>
      </c>
      <c r="AG121" s="946"/>
      <c r="AH121" s="946"/>
      <c r="AI121" s="946"/>
      <c r="AJ121" s="947"/>
      <c r="AK121" s="948">
        <v>48194</v>
      </c>
      <c r="AL121" s="946"/>
      <c r="AM121" s="946"/>
      <c r="AN121" s="946"/>
      <c r="AO121" s="947"/>
      <c r="AP121" s="949">
        <v>0.5</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3644175</v>
      </c>
      <c r="BR121" s="913"/>
      <c r="BS121" s="913"/>
      <c r="BT121" s="913"/>
      <c r="BU121" s="913"/>
      <c r="BV121" s="913">
        <v>3203909</v>
      </c>
      <c r="BW121" s="913"/>
      <c r="BX121" s="913"/>
      <c r="BY121" s="913"/>
      <c r="BZ121" s="913"/>
      <c r="CA121" s="913">
        <v>2853351</v>
      </c>
      <c r="CB121" s="913"/>
      <c r="CC121" s="913"/>
      <c r="CD121" s="913"/>
      <c r="CE121" s="913"/>
      <c r="CF121" s="907">
        <v>26.9</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14747024</v>
      </c>
      <c r="BR122" s="987"/>
      <c r="BS122" s="987"/>
      <c r="BT122" s="987"/>
      <c r="BU122" s="987"/>
      <c r="BV122" s="987">
        <v>15619634</v>
      </c>
      <c r="BW122" s="987"/>
      <c r="BX122" s="987"/>
      <c r="BY122" s="987"/>
      <c r="BZ122" s="987"/>
      <c r="CA122" s="987">
        <v>15600120</v>
      </c>
      <c r="CB122" s="987"/>
      <c r="CC122" s="987"/>
      <c r="CD122" s="987"/>
      <c r="CE122" s="987"/>
      <c r="CF122" s="1004">
        <v>146.80000000000001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26348446</v>
      </c>
      <c r="BR123" s="1051"/>
      <c r="BS123" s="1051"/>
      <c r="BT123" s="1051"/>
      <c r="BU123" s="1051"/>
      <c r="BV123" s="1051">
        <v>25777205</v>
      </c>
      <c r="BW123" s="1051"/>
      <c r="BX123" s="1051"/>
      <c r="BY123" s="1051"/>
      <c r="BZ123" s="1051"/>
      <c r="CA123" s="1051">
        <v>24427748</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21.2</v>
      </c>
      <c r="BR124" s="1014"/>
      <c r="BS124" s="1014"/>
      <c r="BT124" s="1014"/>
      <c r="BU124" s="1014"/>
      <c r="BV124" s="1014">
        <v>51.1</v>
      </c>
      <c r="BW124" s="1014"/>
      <c r="BX124" s="1014"/>
      <c r="BY124" s="1014"/>
      <c r="BZ124" s="1014"/>
      <c r="CA124" s="1014">
        <v>70.7</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3408</v>
      </c>
      <c r="AB127" s="946"/>
      <c r="AC127" s="946"/>
      <c r="AD127" s="946"/>
      <c r="AE127" s="947"/>
      <c r="AF127" s="948">
        <v>3449</v>
      </c>
      <c r="AG127" s="946"/>
      <c r="AH127" s="946"/>
      <c r="AI127" s="946"/>
      <c r="AJ127" s="947"/>
      <c r="AK127" s="948">
        <v>6259</v>
      </c>
      <c r="AL127" s="946"/>
      <c r="AM127" s="946"/>
      <c r="AN127" s="946"/>
      <c r="AO127" s="947"/>
      <c r="AP127" s="949">
        <v>0.1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318401</v>
      </c>
      <c r="AB128" s="1033"/>
      <c r="AC128" s="1033"/>
      <c r="AD128" s="1033"/>
      <c r="AE128" s="1034"/>
      <c r="AF128" s="1035">
        <v>284843</v>
      </c>
      <c r="AG128" s="1033"/>
      <c r="AH128" s="1033"/>
      <c r="AI128" s="1033"/>
      <c r="AJ128" s="1034"/>
      <c r="AK128" s="1035">
        <v>363370</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13.07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11509725</v>
      </c>
      <c r="AB129" s="946"/>
      <c r="AC129" s="946"/>
      <c r="AD129" s="946"/>
      <c r="AE129" s="947"/>
      <c r="AF129" s="948">
        <v>11588381</v>
      </c>
      <c r="AG129" s="946"/>
      <c r="AH129" s="946"/>
      <c r="AI129" s="946"/>
      <c r="AJ129" s="947"/>
      <c r="AK129" s="948">
        <v>11837160</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18.07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1238348</v>
      </c>
      <c r="AB130" s="946"/>
      <c r="AC130" s="946"/>
      <c r="AD130" s="946"/>
      <c r="AE130" s="947"/>
      <c r="AF130" s="948">
        <v>1173062</v>
      </c>
      <c r="AG130" s="946"/>
      <c r="AH130" s="946"/>
      <c r="AI130" s="946"/>
      <c r="AJ130" s="947"/>
      <c r="AK130" s="948">
        <v>1211657</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10271377</v>
      </c>
      <c r="AB131" s="973"/>
      <c r="AC131" s="973"/>
      <c r="AD131" s="973"/>
      <c r="AE131" s="974"/>
      <c r="AF131" s="972">
        <v>10415319</v>
      </c>
      <c r="AG131" s="973"/>
      <c r="AH131" s="973"/>
      <c r="AI131" s="973"/>
      <c r="AJ131" s="974"/>
      <c r="AK131" s="972">
        <v>10625503</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70.7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7.6212955669999998</v>
      </c>
      <c r="AB132" s="1084"/>
      <c r="AC132" s="1084"/>
      <c r="AD132" s="1084"/>
      <c r="AE132" s="1085"/>
      <c r="AF132" s="1086">
        <v>7.5791053540000002</v>
      </c>
      <c r="AG132" s="1084"/>
      <c r="AH132" s="1084"/>
      <c r="AI132" s="1084"/>
      <c r="AJ132" s="1085"/>
      <c r="AK132" s="1086">
        <v>6.3315496690000002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6.1</v>
      </c>
      <c r="AB133" s="1067"/>
      <c r="AC133" s="1067"/>
      <c r="AD133" s="1067"/>
      <c r="AE133" s="1068"/>
      <c r="AF133" s="1066">
        <v>6.8</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IAjm05t8uPsmml/SuHIvXjoYPWLJX58Cnuxq4JsNc6VkB2puNMVbDhxeIpC7JfEDXraLjk9BE/kZUVReIB1FQ==" saltValue="aB9kfD1spw1YO8iRbWoa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OKheu8nr4cmn9gKNEaEOcSdlnvetF62p9vdsq2AsX4n5VZRXHxkAZS44/V/gtSfkbSv/RjBU1Gus2ucED+KYw==" saltValue="U5sCxpAjVNJwKlLsBO3Y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kgzF7Ftgo7bizNVTDRx+nwpf4z0ncqmrWecMPaifJS3/CX5ok7FuGv2yxDXPXF0Dnt538ZAjvdJvdClnnyREQ==" saltValue="7QZ+DVqPsrTsw3S1F7LNr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4026721</v>
      </c>
      <c r="AP9" s="262">
        <v>92454</v>
      </c>
      <c r="AQ9" s="263">
        <v>99044</v>
      </c>
      <c r="AR9" s="264">
        <v>-6.7</v>
      </c>
    </row>
    <row r="10" spans="1:46" ht="13.5" customHeight="1" x14ac:dyDescent="0.2">
      <c r="A10" s="247"/>
      <c r="AK10" s="1103" t="s">
        <v>482</v>
      </c>
      <c r="AL10" s="1104"/>
      <c r="AM10" s="1104"/>
      <c r="AN10" s="1105"/>
      <c r="AO10" s="265">
        <v>803134</v>
      </c>
      <c r="AP10" s="265">
        <v>18440</v>
      </c>
      <c r="AQ10" s="266">
        <v>12597</v>
      </c>
      <c r="AR10" s="267">
        <v>46.4</v>
      </c>
    </row>
    <row r="11" spans="1:46" ht="13.5" customHeight="1" x14ac:dyDescent="0.2">
      <c r="A11" s="247"/>
      <c r="AK11" s="1103" t="s">
        <v>483</v>
      </c>
      <c r="AL11" s="1104"/>
      <c r="AM11" s="1104"/>
      <c r="AN11" s="1105"/>
      <c r="AO11" s="265">
        <v>89359</v>
      </c>
      <c r="AP11" s="265">
        <v>2052</v>
      </c>
      <c r="AQ11" s="266">
        <v>1194</v>
      </c>
      <c r="AR11" s="267">
        <v>71.900000000000006</v>
      </c>
    </row>
    <row r="12" spans="1:46" ht="13.5" customHeight="1" x14ac:dyDescent="0.2">
      <c r="A12" s="247"/>
      <c r="AK12" s="1103" t="s">
        <v>484</v>
      </c>
      <c r="AL12" s="1104"/>
      <c r="AM12" s="1104"/>
      <c r="AN12" s="1105"/>
      <c r="AO12" s="265" t="s">
        <v>485</v>
      </c>
      <c r="AP12" s="265" t="s">
        <v>485</v>
      </c>
      <c r="AQ12" s="266">
        <v>18</v>
      </c>
      <c r="AR12" s="267" t="s">
        <v>485</v>
      </c>
    </row>
    <row r="13" spans="1:46" ht="13.5" customHeight="1" x14ac:dyDescent="0.2">
      <c r="A13" s="247"/>
      <c r="AK13" s="1103" t="s">
        <v>486</v>
      </c>
      <c r="AL13" s="1104"/>
      <c r="AM13" s="1104"/>
      <c r="AN13" s="1105"/>
      <c r="AO13" s="265">
        <v>246486</v>
      </c>
      <c r="AP13" s="265">
        <v>5659</v>
      </c>
      <c r="AQ13" s="266">
        <v>3890</v>
      </c>
      <c r="AR13" s="267">
        <v>45.5</v>
      </c>
    </row>
    <row r="14" spans="1:46" ht="13.5" customHeight="1" x14ac:dyDescent="0.2">
      <c r="A14" s="247"/>
      <c r="AK14" s="1103" t="s">
        <v>487</v>
      </c>
      <c r="AL14" s="1104"/>
      <c r="AM14" s="1104"/>
      <c r="AN14" s="1105"/>
      <c r="AO14" s="265">
        <v>140643</v>
      </c>
      <c r="AP14" s="265">
        <v>3229</v>
      </c>
      <c r="AQ14" s="266">
        <v>1837</v>
      </c>
      <c r="AR14" s="267">
        <v>75.8</v>
      </c>
    </row>
    <row r="15" spans="1:46" ht="13.5" customHeight="1" x14ac:dyDescent="0.2">
      <c r="A15" s="247"/>
      <c r="AK15" s="1106" t="s">
        <v>488</v>
      </c>
      <c r="AL15" s="1107"/>
      <c r="AM15" s="1107"/>
      <c r="AN15" s="1108"/>
      <c r="AO15" s="265">
        <v>-425504</v>
      </c>
      <c r="AP15" s="265">
        <v>-9770</v>
      </c>
      <c r="AQ15" s="266">
        <v>-6318</v>
      </c>
      <c r="AR15" s="267">
        <v>54.6</v>
      </c>
    </row>
    <row r="16" spans="1:46" ht="13.2" x14ac:dyDescent="0.2">
      <c r="A16" s="247"/>
      <c r="AK16" s="1106" t="s">
        <v>177</v>
      </c>
      <c r="AL16" s="1107"/>
      <c r="AM16" s="1107"/>
      <c r="AN16" s="1108"/>
      <c r="AO16" s="265">
        <v>4880839</v>
      </c>
      <c r="AP16" s="265">
        <v>112064</v>
      </c>
      <c r="AQ16" s="266">
        <v>112262</v>
      </c>
      <c r="AR16" s="267">
        <v>-0.2</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9.23</v>
      </c>
      <c r="AP21" s="278">
        <v>9.26</v>
      </c>
      <c r="AQ21" s="279">
        <v>-0.03</v>
      </c>
      <c r="AS21" s="280"/>
      <c r="AT21" s="276"/>
    </row>
    <row r="22" spans="1:46" s="248" customFormat="1" ht="13.2" x14ac:dyDescent="0.2">
      <c r="A22" s="276"/>
      <c r="AK22" s="1109" t="s">
        <v>494</v>
      </c>
      <c r="AL22" s="1110"/>
      <c r="AM22" s="1110"/>
      <c r="AN22" s="1111"/>
      <c r="AO22" s="281">
        <v>100.2</v>
      </c>
      <c r="AP22" s="282">
        <v>97.3</v>
      </c>
      <c r="AQ22" s="283">
        <v>2.9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1737685</v>
      </c>
      <c r="AP32" s="291">
        <v>39897</v>
      </c>
      <c r="AQ32" s="292">
        <v>60713</v>
      </c>
      <c r="AR32" s="293">
        <v>-34.299999999999997</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t="s">
        <v>485</v>
      </c>
      <c r="AR34" s="293" t="s">
        <v>485</v>
      </c>
    </row>
    <row r="35" spans="1:46" ht="27" customHeight="1" x14ac:dyDescent="0.2">
      <c r="A35" s="247"/>
      <c r="AK35" s="1117" t="s">
        <v>501</v>
      </c>
      <c r="AL35" s="1118"/>
      <c r="AM35" s="1118"/>
      <c r="AN35" s="1119"/>
      <c r="AO35" s="291">
        <v>309386</v>
      </c>
      <c r="AP35" s="291">
        <v>7104</v>
      </c>
      <c r="AQ35" s="292">
        <v>14168</v>
      </c>
      <c r="AR35" s="293">
        <v>-49.9</v>
      </c>
    </row>
    <row r="36" spans="1:46" ht="27" customHeight="1" x14ac:dyDescent="0.2">
      <c r="A36" s="247"/>
      <c r="AK36" s="1117" t="s">
        <v>502</v>
      </c>
      <c r="AL36" s="1118"/>
      <c r="AM36" s="1118"/>
      <c r="AN36" s="1119"/>
      <c r="AO36" s="291">
        <v>120567</v>
      </c>
      <c r="AP36" s="291">
        <v>2768</v>
      </c>
      <c r="AQ36" s="292">
        <v>2586</v>
      </c>
      <c r="AR36" s="293">
        <v>7</v>
      </c>
    </row>
    <row r="37" spans="1:46" ht="13.5" customHeight="1" x14ac:dyDescent="0.2">
      <c r="A37" s="247"/>
      <c r="AK37" s="1117" t="s">
        <v>503</v>
      </c>
      <c r="AL37" s="1118"/>
      <c r="AM37" s="1118"/>
      <c r="AN37" s="1119"/>
      <c r="AO37" s="291">
        <v>80148</v>
      </c>
      <c r="AP37" s="291">
        <v>1840</v>
      </c>
      <c r="AQ37" s="292">
        <v>189</v>
      </c>
      <c r="AR37" s="293">
        <v>873.5</v>
      </c>
    </row>
    <row r="38" spans="1:46" ht="27" customHeight="1" x14ac:dyDescent="0.2">
      <c r="A38" s="247"/>
      <c r="AK38" s="1120" t="s">
        <v>504</v>
      </c>
      <c r="AL38" s="1121"/>
      <c r="AM38" s="1121"/>
      <c r="AN38" s="1122"/>
      <c r="AO38" s="294" t="s">
        <v>485</v>
      </c>
      <c r="AP38" s="294" t="s">
        <v>485</v>
      </c>
      <c r="AQ38" s="295">
        <v>8</v>
      </c>
      <c r="AR38" s="283" t="s">
        <v>485</v>
      </c>
      <c r="AS38" s="290"/>
    </row>
    <row r="39" spans="1:46" ht="13.2" x14ac:dyDescent="0.2">
      <c r="A39" s="247"/>
      <c r="AK39" s="1120" t="s">
        <v>505</v>
      </c>
      <c r="AL39" s="1121"/>
      <c r="AM39" s="1121"/>
      <c r="AN39" s="1122"/>
      <c r="AO39" s="291">
        <v>-363370</v>
      </c>
      <c r="AP39" s="291">
        <v>-8343</v>
      </c>
      <c r="AQ39" s="292">
        <v>-5399</v>
      </c>
      <c r="AR39" s="293">
        <v>54.5</v>
      </c>
      <c r="AS39" s="290"/>
    </row>
    <row r="40" spans="1:46" ht="27" customHeight="1" x14ac:dyDescent="0.2">
      <c r="A40" s="247"/>
      <c r="AK40" s="1117" t="s">
        <v>506</v>
      </c>
      <c r="AL40" s="1118"/>
      <c r="AM40" s="1118"/>
      <c r="AN40" s="1119"/>
      <c r="AO40" s="291">
        <v>-1211657</v>
      </c>
      <c r="AP40" s="291">
        <v>-27820</v>
      </c>
      <c r="AQ40" s="292">
        <v>-49527</v>
      </c>
      <c r="AR40" s="293">
        <v>-43.8</v>
      </c>
      <c r="AS40" s="290"/>
    </row>
    <row r="41" spans="1:46" ht="13.2" x14ac:dyDescent="0.2">
      <c r="A41" s="247"/>
      <c r="AK41" s="1123" t="s">
        <v>287</v>
      </c>
      <c r="AL41" s="1124"/>
      <c r="AM41" s="1124"/>
      <c r="AN41" s="1125"/>
      <c r="AO41" s="291">
        <v>672759</v>
      </c>
      <c r="AP41" s="291">
        <v>15447</v>
      </c>
      <c r="AQ41" s="292">
        <v>22738</v>
      </c>
      <c r="AR41" s="293">
        <v>-32.1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4599602</v>
      </c>
      <c r="AN51" s="313">
        <v>100500</v>
      </c>
      <c r="AO51" s="314">
        <v>187.3</v>
      </c>
      <c r="AP51" s="315">
        <v>84962</v>
      </c>
      <c r="AQ51" s="316">
        <v>7.2</v>
      </c>
      <c r="AR51" s="317">
        <v>180.1</v>
      </c>
    </row>
    <row r="52" spans="1:44" ht="13.2" x14ac:dyDescent="0.2">
      <c r="A52" s="247"/>
      <c r="AK52" s="318"/>
      <c r="AL52" s="319" t="s">
        <v>516</v>
      </c>
      <c r="AM52" s="320">
        <v>1769494</v>
      </c>
      <c r="AN52" s="321">
        <v>38663</v>
      </c>
      <c r="AO52" s="322">
        <v>179.6</v>
      </c>
      <c r="AP52" s="323">
        <v>42793</v>
      </c>
      <c r="AQ52" s="324">
        <v>2.2000000000000002</v>
      </c>
      <c r="AR52" s="325">
        <v>177.4</v>
      </c>
    </row>
    <row r="53" spans="1:44" ht="13.2" x14ac:dyDescent="0.2">
      <c r="A53" s="247"/>
      <c r="AK53" s="303" t="s">
        <v>517</v>
      </c>
      <c r="AL53" s="304"/>
      <c r="AM53" s="312">
        <v>2506597</v>
      </c>
      <c r="AN53" s="313">
        <v>55376</v>
      </c>
      <c r="AO53" s="314">
        <v>-44.9</v>
      </c>
      <c r="AP53" s="315">
        <v>71279</v>
      </c>
      <c r="AQ53" s="316">
        <v>-16.100000000000001</v>
      </c>
      <c r="AR53" s="317">
        <v>-28.8</v>
      </c>
    </row>
    <row r="54" spans="1:44" ht="13.2" x14ac:dyDescent="0.2">
      <c r="A54" s="247"/>
      <c r="AK54" s="318"/>
      <c r="AL54" s="319" t="s">
        <v>516</v>
      </c>
      <c r="AM54" s="320">
        <v>1253713</v>
      </c>
      <c r="AN54" s="321">
        <v>27697</v>
      </c>
      <c r="AO54" s="322">
        <v>-28.4</v>
      </c>
      <c r="AP54" s="323">
        <v>36731</v>
      </c>
      <c r="AQ54" s="324">
        <v>-14.2</v>
      </c>
      <c r="AR54" s="325">
        <v>-14.2</v>
      </c>
    </row>
    <row r="55" spans="1:44" ht="13.2" x14ac:dyDescent="0.2">
      <c r="A55" s="247"/>
      <c r="AK55" s="303" t="s">
        <v>518</v>
      </c>
      <c r="AL55" s="304"/>
      <c r="AM55" s="312">
        <v>3671615</v>
      </c>
      <c r="AN55" s="313">
        <v>82181</v>
      </c>
      <c r="AO55" s="314">
        <v>48.4</v>
      </c>
      <c r="AP55" s="315">
        <v>74994</v>
      </c>
      <c r="AQ55" s="316">
        <v>5.2</v>
      </c>
      <c r="AR55" s="317">
        <v>43.2</v>
      </c>
    </row>
    <row r="56" spans="1:44" ht="13.2" x14ac:dyDescent="0.2">
      <c r="A56" s="247"/>
      <c r="AK56" s="318"/>
      <c r="AL56" s="319" t="s">
        <v>516</v>
      </c>
      <c r="AM56" s="320">
        <v>1802794</v>
      </c>
      <c r="AN56" s="321">
        <v>40352</v>
      </c>
      <c r="AO56" s="322">
        <v>45.7</v>
      </c>
      <c r="AP56" s="323">
        <v>36188</v>
      </c>
      <c r="AQ56" s="324">
        <v>-1.5</v>
      </c>
      <c r="AR56" s="325">
        <v>47.2</v>
      </c>
    </row>
    <row r="57" spans="1:44" ht="13.2" x14ac:dyDescent="0.2">
      <c r="A57" s="247"/>
      <c r="AK57" s="303" t="s">
        <v>519</v>
      </c>
      <c r="AL57" s="304"/>
      <c r="AM57" s="312">
        <v>6836359</v>
      </c>
      <c r="AN57" s="313">
        <v>154809</v>
      </c>
      <c r="AO57" s="314">
        <v>88.4</v>
      </c>
      <c r="AP57" s="315">
        <v>71849</v>
      </c>
      <c r="AQ57" s="316">
        <v>-4.2</v>
      </c>
      <c r="AR57" s="317">
        <v>92.6</v>
      </c>
    </row>
    <row r="58" spans="1:44" ht="13.2" x14ac:dyDescent="0.2">
      <c r="A58" s="247"/>
      <c r="AK58" s="318"/>
      <c r="AL58" s="319" t="s">
        <v>516</v>
      </c>
      <c r="AM58" s="320">
        <v>2829237</v>
      </c>
      <c r="AN58" s="321">
        <v>64068</v>
      </c>
      <c r="AO58" s="322">
        <v>58.8</v>
      </c>
      <c r="AP58" s="323">
        <v>36144</v>
      </c>
      <c r="AQ58" s="324">
        <v>-0.1</v>
      </c>
      <c r="AR58" s="325">
        <v>58.9</v>
      </c>
    </row>
    <row r="59" spans="1:44" ht="13.2" x14ac:dyDescent="0.2">
      <c r="A59" s="247"/>
      <c r="AK59" s="303" t="s">
        <v>520</v>
      </c>
      <c r="AL59" s="304"/>
      <c r="AM59" s="312">
        <v>5177111</v>
      </c>
      <c r="AN59" s="313">
        <v>118866</v>
      </c>
      <c r="AO59" s="314">
        <v>-23.2</v>
      </c>
      <c r="AP59" s="315">
        <v>82962</v>
      </c>
      <c r="AQ59" s="316">
        <v>15.5</v>
      </c>
      <c r="AR59" s="317">
        <v>-38.700000000000003</v>
      </c>
    </row>
    <row r="60" spans="1:44" ht="13.2" x14ac:dyDescent="0.2">
      <c r="A60" s="247"/>
      <c r="AK60" s="318"/>
      <c r="AL60" s="319" t="s">
        <v>516</v>
      </c>
      <c r="AM60" s="320">
        <v>3105101</v>
      </c>
      <c r="AN60" s="321">
        <v>71293</v>
      </c>
      <c r="AO60" s="322">
        <v>11.3</v>
      </c>
      <c r="AP60" s="323">
        <v>42835</v>
      </c>
      <c r="AQ60" s="324">
        <v>18.5</v>
      </c>
      <c r="AR60" s="325">
        <v>-7.2</v>
      </c>
    </row>
    <row r="61" spans="1:44" ht="13.2" x14ac:dyDescent="0.2">
      <c r="A61" s="247"/>
      <c r="AK61" s="303" t="s">
        <v>521</v>
      </c>
      <c r="AL61" s="326"/>
      <c r="AM61" s="312">
        <v>4558257</v>
      </c>
      <c r="AN61" s="313">
        <v>102346</v>
      </c>
      <c r="AO61" s="314">
        <v>51.2</v>
      </c>
      <c r="AP61" s="315">
        <v>77209</v>
      </c>
      <c r="AQ61" s="327">
        <v>1.5</v>
      </c>
      <c r="AR61" s="317">
        <v>49.7</v>
      </c>
    </row>
    <row r="62" spans="1:44" ht="13.2" x14ac:dyDescent="0.2">
      <c r="A62" s="247"/>
      <c r="AK62" s="318"/>
      <c r="AL62" s="319" t="s">
        <v>516</v>
      </c>
      <c r="AM62" s="320">
        <v>2152068</v>
      </c>
      <c r="AN62" s="321">
        <v>48415</v>
      </c>
      <c r="AO62" s="322">
        <v>53.4</v>
      </c>
      <c r="AP62" s="323">
        <v>38938</v>
      </c>
      <c r="AQ62" s="324">
        <v>1</v>
      </c>
      <c r="AR62" s="325">
        <v>52.4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i2W+t3q2TASag0lNhfeOm74kr+Z9lqN8+qjJ5ENblrpq+YxN4Yip9xC7h9vYWutMxuL3eR/KfS8QibZF701uA==" saltValue="hfRRPGyADKsFjge66ksC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UiCc/xuR+w8rEW29NzSFKvgzZ1uJXr594lKNRMsPP5SVNusAAjniK7if06CKmN4UO/FlNbJdStjMYQC0MWxydw==" saltValue="P+FbRR7kduoJT8asbNLLv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MpLAnqCaueZ6awXpJKArw0EqecI4kggFYwBLMKcb3mDwa3YmhqojBN3zO3BUgFpMHTn/XN3tZlCqwjP4qbftWw==" saltValue="HbR98v6aYJFyVlKE58TA2Q=="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14.89</v>
      </c>
      <c r="G47" s="12">
        <v>19.62</v>
      </c>
      <c r="H47" s="12">
        <v>24.51</v>
      </c>
      <c r="I47" s="12">
        <v>18.899999999999999</v>
      </c>
      <c r="J47" s="13">
        <v>14.38</v>
      </c>
    </row>
    <row r="48" spans="2:10" ht="57.75" customHeight="1" x14ac:dyDescent="0.2">
      <c r="B48" s="14"/>
      <c r="C48" s="1128" t="s">
        <v>4</v>
      </c>
      <c r="D48" s="1128"/>
      <c r="E48" s="1129"/>
      <c r="F48" s="15">
        <v>11.56</v>
      </c>
      <c r="G48" s="16">
        <v>8.34</v>
      </c>
      <c r="H48" s="16">
        <v>6.39</v>
      </c>
      <c r="I48" s="16">
        <v>6.46</v>
      </c>
      <c r="J48" s="17">
        <v>8.61</v>
      </c>
    </row>
    <row r="49" spans="2:10" ht="57.75" customHeight="1" thickBot="1" x14ac:dyDescent="0.25">
      <c r="B49" s="18"/>
      <c r="C49" s="1130" t="s">
        <v>5</v>
      </c>
      <c r="D49" s="1130"/>
      <c r="E49" s="1131"/>
      <c r="F49" s="19">
        <v>1.3</v>
      </c>
      <c r="G49" s="20" t="s">
        <v>528</v>
      </c>
      <c r="H49" s="20" t="s">
        <v>529</v>
      </c>
      <c r="I49" s="20" t="s">
        <v>530</v>
      </c>
      <c r="J49" s="21" t="s">
        <v>531</v>
      </c>
    </row>
    <row r="50" spans="2:10" ht="13.2" x14ac:dyDescent="0.2"/>
  </sheetData>
  <sheetProtection algorithmName="SHA-512" hashValue="7VS0v5vzKo+f7n1khL0YupcIGU/gpOqH7aDxkASP4J2dqZVgNF8UZFMx+bVtf8I9R0Bz1fG1AAAXXAAnxPRTUg==" saltValue="2Ups2b/RheaL4QbehGHkk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2026-03-16T05:52:40Z</cp:lastPrinted>
  <dcterms:created xsi:type="dcterms:W3CDTF">2026-02-23T05:37:21Z</dcterms:created>
  <dcterms:modified xsi:type="dcterms:W3CDTF">2026-03-21T06:52:44Z</dcterms:modified>
  <cp:category/>
</cp:coreProperties>
</file>