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02 銚子市▲\"/>
    </mc:Choice>
  </mc:AlternateContent>
  <xr:revisionPtr revIDLastSave="0" documentId="13_ncr:1_{5BA28A76-5959-4FA4-BF60-168ADF9A1CC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BW38" i="10"/>
  <c r="BE38" i="10"/>
  <c r="AM38" i="10"/>
  <c r="U38" i="10"/>
  <c r="C38" i="10"/>
  <c r="BE37" i="10"/>
  <c r="AM37" i="10"/>
  <c r="U37" i="10"/>
  <c r="C37" i="10"/>
  <c r="BE36" i="10"/>
  <c r="C36" i="10"/>
  <c r="BW35" i="10"/>
  <c r="BW36" i="10" s="1"/>
  <c r="BW37" i="10" s="1"/>
  <c r="BE35" i="10"/>
  <c r="C35" i="10"/>
  <c r="BW34" i="10"/>
  <c r="BE34" i="10"/>
  <c r="C34" i="10"/>
  <c r="U34" i="10" s="1"/>
  <c r="U35" i="10" s="1"/>
  <c r="U36" i="10" s="1"/>
  <c r="CO34" i="10" l="1"/>
  <c r="CO35" i="10" s="1"/>
  <c r="CO36" i="10" s="1"/>
  <c r="CO37" i="10" s="1"/>
  <c r="CO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<sst xmlns="http://schemas.openxmlformats.org/spreadsheetml/2006/main" count="1115" uniqueCount="568">
  <si>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</si>
  <si>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</si>
  <si>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</si>
  <si>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</si>
  <si>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</si>
  <si>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</si>
  <si>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</si>
  <si>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</si>
  <si>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</si>
  <si>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</si>
  <si>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</si>
  <si>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</si>
  <si>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</si>
  <si>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</si>
  <si>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</si>
  <si>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</si>
  <si>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</si>
  <si>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</si>
  <si>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</si>
  <si>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</si>
  <si>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</si>
  <si>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</si>
  <si>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</si>
  <si>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</si>
  <si>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</si>
  <si>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</si>
  <si>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</si>
  <si>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</si>
  <si>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</si>
  <si>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</si>
  <si>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</si>
  <si>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</si>
  <si>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</si>
  <si>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</si>
  <si>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</si>
  <si>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</si>
  <si>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</si>
  <si>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</si>
  <si>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</si>
  <si>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</si>
  <si>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</si>
  <si>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</si>
  <si>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</si>
  <si>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</si>
  <si>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</si>
  <si>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</si>
  <si>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</si>
  <si>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</si>
  <si>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</si>
  <si>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</si>
  <si>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</si>
  <si>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</si>
  <si>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</si>
  <si>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</si>
  <si>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</si>
  <si>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</si>
  <si>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</si>
  <si>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</si>
  <si>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</si>
  <si>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</si>
  <si>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</si>
  <si>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</si>
  <si>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</si>
  <si>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</si>
  <si>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</si>
  <si>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</si>
  <si>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</si>
  <si>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</si>
  <si>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</si>
  <si>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</si>
  <si>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</si>
  <si>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</si>
  <si>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</si>
  <si>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</si>
  <si>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</si>
  <si>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</si>
  <si>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</si>
  <si>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</si>
  <si>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</si>
  <si>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</si>
  <si>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</si>
  <si>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</si>
  <si>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</si>
  <si>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</si>
  <si>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</si>
  <si>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</si>
  <si>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</si>
  <si>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</si>
  <si>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</si>
  <si>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</si>
  <si>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</si>
  <si>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</si>
  <si>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</si>
  <si>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</si>
  <si>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銚子市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</si>
  <si>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</si>
  <si>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</si>
  <si>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</si>
  <si>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</si>
  <si>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</si>
  <si>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</si>
  <si>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</si>
  <si>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</si>
  <si>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</si>
  <si>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</si>
  <si>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</si>
  <si>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</si>
  <si>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</si>
  <si>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</si>
  <si>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</si>
  <si>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</si>
  <si>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</si>
  <si>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</si>
  <si>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</si>
  <si>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</si>
  <si>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</si>
  <si>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</si>
  <si>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</si>
  <si>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</si>
  <si>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</si>
  <si>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</si>
  <si>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</si>
  <si>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</si>
  <si>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</si>
  <si>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</si>
  <si>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</si>
  <si>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</si>
  <si>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</si>
  <si>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</si>
  <si>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</si>
  <si>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</si>
  <si>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</si>
  <si>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</si>
  <si>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</si>
  <si>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</si>
  <si>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</si>
  <si>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</si>
  <si>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</si>
  <si>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</si>
  <si>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</si>
  <si>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</si>
  <si>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</si>
  <si>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</si>
  <si>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</si>
  <si>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</si>
  <si>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</si>
  <si>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</si>
  <si>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</si>
  <si>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</si>
  <si>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</si>
  <si>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</si>
  <si>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</si>
  <si>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</si>
  <si>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</si>
  <si>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</si>
  <si>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</si>
  <si>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</si>
  <si>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</si>
  <si>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</si>
  <si>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</si>
  <si>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</si>
  <si>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</si>
  <si>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</si>
  <si>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</si>
  <si>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</si>
  <si>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</si>
  <si>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</si>
  <si>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</si>
  <si>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</si>
  <si>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</si>
  <si>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</si>
  <si>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</si>
  <si>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</si>
  <si>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</si>
  <si>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</si>
  <si>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</si>
  <si>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</si>
  <si>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</si>
  <si>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</si>
  <si>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</si>
  <si>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</si>
  <si>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</si>
  <si>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</si>
  <si>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</si>
  <si>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</si>
  <si>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</si>
  <si>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</si>
  <si>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</si>
  <si>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</si>
  <si>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</si>
  <si>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</si>
  <si>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</si>
  <si>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</si>
  <si>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</si>
  <si>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</si>
  <si>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</si>
  <si>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</si>
  <si>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</si>
  <si>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</si>
  <si>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</si>
  <si>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</si>
  <si>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</si>
  <si>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</si>
  <si>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千葉県銚子市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</si>
  <si>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</si>
  <si>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</si>
  <si>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</si>
  <si>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</si>
  <si>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</si>
  <si>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</si>
  <si>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</si>
  <si>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</si>
  <si>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</si>
  <si>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</si>
  <si>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</si>
  <si>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</si>
  <si>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</si>
  <si>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</si>
  <si>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</si>
  <si>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</si>
  <si>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</si>
  <si>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</si>
  <si>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</si>
  <si>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</si>
  <si>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</si>
  <si>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</si>
  <si>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</si>
  <si>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</si>
  <si>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</si>
  <si>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</si>
  <si>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</si>
  <si>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</si>
  <si>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</si>
  <si>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</si>
  <si>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</si>
  <si>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</si>
  <si>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</si>
  <si>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</si>
  <si>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</si>
  <si>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</si>
  <si>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</si>
  <si>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</si>
  <si>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</si>
  <si>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</si>
  <si>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</si>
  <si>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</si>
  <si>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</si>
  <si>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</si>
  <si>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</si>
  <si>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</si>
  <si>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</si>
  <si>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</si>
  <si>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</si>
  <si>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</si>
  <si>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</si>
  <si>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</si>
  <si>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</si>
  <si>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</si>
  <si>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</si>
  <si>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</si>
  <si>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</si>
  <si>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</si>
  <si>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</si>
  <si>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</si>
  <si>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</si>
  <si>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</si>
  <si>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</si>
  <si>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</si>
  <si>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</si>
  <si>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</si>
  <si>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</si>
  <si>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</si>
  <si>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</si>
  <si>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</si>
  <si>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</si>
  <si>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</si>
  <si>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</si>
  <si>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</si>
  <si>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</si>
  <si>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</si>
  <si>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</si>
  <si>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</si>
  <si>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</si>
  <si>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</si>
  <si>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</si>
  <si>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</si>
  <si>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</si>
  <si>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</si>
  <si>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</si>
  <si>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</si>
  <si>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</si>
  <si>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</si>
  <si>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</si>
  <si>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</si>
  <si>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</si>
  <si>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</si>
  <si>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</si>
  <si>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</si>
  <si>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</si>
  <si>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</si>
  <si>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</si>
  <si>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</si>
  <si>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</si>
  <si>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</si>
  <si>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</si>
  <si>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</si>
  <si>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</si>
  <si>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</si>
  <si>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</si>
  <si>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</si>
  <si>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</si>
  <si>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</si>
  <si>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</si>
  <si>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</si>
  <si>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</si>
  <si>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</si>
  <si>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</si>
  <si>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</si>
  <si>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</si>
  <si>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</si>
  <si>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</si>
  <si>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</si>
  <si>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</si>
  <si>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</si>
  <si>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</si>
  <si>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</si>
  <si>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</si>
  <si>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</si>
  <si>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</si>
  <si>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</si>
  <si>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</si>
  <si>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</si>
  <si>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</si>
  <si>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</si>
  <si>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</si>
  <si>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</si>
  <si>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</si>
  <si>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</si>
  <si>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</si>
  <si>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</si>
  <si>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</si>
  <si>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</si>
  <si>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</si>
  <si>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</si>
  <si>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</si>
  <si>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</si>
  <si>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</si>
  <si>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</si>
  <si>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</si>
  <si>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</si>
  <si>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</si>
  <si>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</si>
  <si>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</si>
  <si>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千葉県銚子市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</si>
  <si>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</si>
  <si>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</si>
  <si>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</si>
  <si>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</si>
  <si>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</si>
  <si>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</si>
  <si>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</si>
  <si>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</si>
  <si>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</si>
  <si>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</si>
  <si>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</si>
  <si>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</si>
  <si>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</si>
  <si>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</si>
  <si>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</si>
  <si>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</si>
  <si>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</si>
  <si>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</si>
  <si>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</si>
  <si>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</si>
  <si>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</si>
  <si>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</si>
  <si>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</si>
  <si>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</si>
  <si>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</si>
  <si>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</si>
  <si>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</si>
  <si>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</si>
  <si>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</si>
  <si>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</si>
  <si>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</si>
  <si>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</si>
  <si>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</si>
  <si>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</si>
  <si>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</si>
  <si>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</si>
  <si>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</si>
  <si>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</si>
  <si>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</si>
  <si>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</si>
  <si>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</si>
  <si>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</si>
  <si>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</si>
  <si>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</si>
  <si>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</si>
  <si>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</si>
  <si>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</si>
  <si>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</si>
  <si>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</si>
  <si>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</si>
  <si>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</si>
  <si>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</si>
  <si>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</si>
  <si>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</si>
  <si>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</si>
  <si>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</si>
  <si>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</si>
  <si>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</si>
  <si>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</si>
  <si>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</si>
  <si>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</si>
  <si>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</si>
  <si>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</si>
  <si>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</si>
  <si>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</si>
  <si>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</si>
  <si>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</si>
  <si>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</si>
  <si>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</si>
  <si>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</si>
  <si>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</si>
  <si>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</si>
  <si>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</si>
  <si>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</si>
  <si>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</si>
  <si>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</si>
  <si>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</si>
  <si>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</si>
  <si>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</si>
  <si>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</si>
  <si>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</si>
  <si>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</si>
  <si>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</si>
  <si>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</si>
  <si>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</si>
  <si>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</si>
  <si>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</si>
  <si>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</si>
  <si>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</si>
  <si>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</si>
  <si>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</si>
  <si>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</si>
  <si>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</si>
  <si>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</si>
  <si>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</si>
  <si>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</si>
  <si>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</si>
  <si>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</si>
  <si>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</si>
  <si>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</si>
  <si>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</si>
  <si>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</si>
  <si>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</si>
  <si>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</si>
  <si>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</si>
  <si>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</si>
  <si>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</si>
  <si>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</si>
  <si>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</si>
  <si>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</si>
  <si>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</si>
  <si>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</si>
  <si>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</si>
  <si>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</si>
  <si>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</si>
  <si>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</si>
  <si>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</si>
  <si>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</si>
  <si>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</si>
  <si>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</si>
  <si>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</si>
  <si>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</si>
  <si>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</si>
  <si>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</si>
  <si>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</si>
  <si>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</si>
  <si>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</si>
  <si>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</si>
  <si>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</si>
  <si>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</si>
  <si>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</si>
  <si>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</si>
  <si>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</si>
  <si>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</si>
  <si>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</si>
  <si>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</si>
  <si>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</si>
  <si>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</si>
  <si>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</si>
  <si>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</si>
  <si>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</si>
  <si>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</si>
  <si>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</si>
  <si>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</si>
  <si>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</si>
  <si>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</si>
  <si>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</si>
  <si>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</si>
  <si>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</si>
  <si>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</si>
  <si>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</si>
  <si>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</si>
  <si>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</si>
  <si>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</si>
  <si>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</si>
  <si>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</si>
  <si>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</si>
  <si>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</si>
  <si>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</si>
  <si>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</si>
  <si>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</si>
  <si>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</si>
  <si>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</si>
  <si>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</si>
  <si>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</si>
  <si>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</si>
  <si>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</si>
  <si>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</si>
  <si>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</si>
  <si>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</si>
  <si>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</si>
  <si>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</si>
  <si>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</si>
  <si>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</si>
  <si>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</si>
  <si>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1.37</t>
  </si>
  <si>
    <t>▲ 4.45</t>
  </si>
  <si>
    <t>▲ 1.89</t>
  </si>
  <si>
    <t>水道事業会計</t>
  </si>
  <si>
    <t>一般会計</t>
  </si>
  <si>
    <t>下水道事業会計</t>
  </si>
  <si>
    <t>病院事業会計</t>
  </si>
  <si>
    <t>国民健康保険事業特別会計</t>
  </si>
  <si>
    <t>▲ 0.43</t>
  </si>
  <si>
    <t>介護保険事業特別会計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</si>
  <si>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</si>
  <si>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</si>
  <si>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</si>
  <si>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</si>
  <si>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</si>
  <si>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</si>
  <si>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</si>
  <si>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</si>
  <si>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</si>
  <si>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銚子マリーナ</t>
    <rPh sb="0" eb="2">
      <t>チョウシ</t>
    </rPh>
    <phoneticPr fontId="2"/>
  </si>
  <si>
    <t>銚子水産観光</t>
    <rPh sb="0" eb="2">
      <t>チョウシ</t>
    </rPh>
    <rPh sb="2" eb="6">
      <t>スイサンカンコウ</t>
    </rPh>
    <phoneticPr fontId="2"/>
  </si>
  <si>
    <t>銚子市医療公社</t>
    <rPh sb="0" eb="3">
      <t>チョウシシ</t>
    </rPh>
    <rPh sb="3" eb="7">
      <t>イリョウコウシャ</t>
    </rPh>
    <phoneticPr fontId="2"/>
  </si>
  <si>
    <t>銚子スポーツタウン</t>
    <rPh sb="0" eb="2">
      <t>チョウシ</t>
    </rPh>
    <phoneticPr fontId="2"/>
  </si>
  <si>
    <t>銚子電力</t>
    <rPh sb="0" eb="4">
      <t>チョウシデンリョク</t>
    </rPh>
    <phoneticPr fontId="2"/>
  </si>
  <si>
    <t>千葉県市町村総合事務組合（一般会計）</t>
    <rPh sb="13" eb="17">
      <t>イッパンカイケイ</t>
    </rPh>
    <phoneticPr fontId="2"/>
  </si>
  <si>
    <t>千葉県市町村総合事務組合（千葉県自治会館管理運営特別会計）</t>
    <rPh sb="13" eb="20">
      <t>チバケンジチカイカン</t>
    </rPh>
    <rPh sb="20" eb="24">
      <t>カンリウンエイ</t>
    </rPh>
    <rPh sb="24" eb="28">
      <t>トクベツカイケイ</t>
    </rPh>
    <phoneticPr fontId="2"/>
  </si>
  <si>
    <t>千葉県市町村総合事務組合（千葉県自治研修センター特別会計）</t>
    <rPh sb="13" eb="16">
      <t>チバケン</t>
    </rPh>
    <rPh sb="16" eb="20">
      <t>ジチケンシュウ</t>
    </rPh>
    <rPh sb="24" eb="28">
      <t>トクベツカイケイ</t>
    </rPh>
    <phoneticPr fontId="2"/>
  </si>
  <si>
    <t>千葉県市町村総合事務組合（千葉県市町村交通災害共済特別会計）</t>
    <rPh sb="13" eb="16">
      <t>チバケン</t>
    </rPh>
    <rPh sb="16" eb="19">
      <t>シチョウソン</t>
    </rPh>
    <rPh sb="19" eb="21">
      <t>コウツウ</t>
    </rPh>
    <rPh sb="21" eb="23">
      <t>サイガイ</t>
    </rPh>
    <rPh sb="23" eb="25">
      <t>キョウサイ</t>
    </rPh>
    <rPh sb="25" eb="27">
      <t>トクベツ</t>
    </rPh>
    <rPh sb="27" eb="29">
      <t>カイケイ</t>
    </rPh>
    <phoneticPr fontId="2"/>
  </si>
  <si>
    <t>東総地区広域市町村圏事務組合（一般会計）</t>
    <rPh sb="0" eb="1">
      <t>ヒガシ</t>
    </rPh>
    <rPh sb="1" eb="2">
      <t>ソウ</t>
    </rPh>
    <rPh sb="2" eb="4">
      <t>チク</t>
    </rPh>
    <rPh sb="4" eb="6">
      <t>コウイキ</t>
    </rPh>
    <rPh sb="6" eb="9">
      <t>シチョウソン</t>
    </rPh>
    <rPh sb="9" eb="10">
      <t>ケン</t>
    </rPh>
    <rPh sb="10" eb="12">
      <t>ジム</t>
    </rPh>
    <rPh sb="12" eb="14">
      <t>クミアイ</t>
    </rPh>
    <rPh sb="15" eb="17">
      <t>イッパン</t>
    </rPh>
    <rPh sb="17" eb="19">
      <t>カイケイ</t>
    </rPh>
    <phoneticPr fontId="2"/>
  </si>
  <si>
    <t>東総地区広域市町村圏事務組合（東総地区ふるさと市町村圏事業特別会計）</t>
    <rPh sb="0" eb="1">
      <t>ヒガシ</t>
    </rPh>
    <rPh sb="1" eb="2">
      <t>ソウ</t>
    </rPh>
    <rPh sb="2" eb="4">
      <t>チク</t>
    </rPh>
    <rPh sb="4" eb="6">
      <t>コウイキ</t>
    </rPh>
    <rPh sb="6" eb="9">
      <t>シチョウソン</t>
    </rPh>
    <rPh sb="9" eb="10">
      <t>ケン</t>
    </rPh>
    <rPh sb="10" eb="12">
      <t>ジム</t>
    </rPh>
    <rPh sb="12" eb="14">
      <t>クミアイ</t>
    </rPh>
    <rPh sb="15" eb="19">
      <t>トウソウチク</t>
    </rPh>
    <rPh sb="23" eb="26">
      <t>シチョウソン</t>
    </rPh>
    <rPh sb="26" eb="27">
      <t>ケン</t>
    </rPh>
    <rPh sb="27" eb="29">
      <t>ジギョウ</t>
    </rPh>
    <rPh sb="29" eb="33">
      <t>トクベツカイケイ</t>
    </rPh>
    <phoneticPr fontId="2"/>
  </si>
  <si>
    <t>東総地区広域市町村圏事務組合（一般廃棄物処理事業特別会計）</t>
    <rPh sb="0" eb="1">
      <t>ヒガシ</t>
    </rPh>
    <rPh sb="1" eb="2">
      <t>ソウ</t>
    </rPh>
    <rPh sb="2" eb="4">
      <t>チク</t>
    </rPh>
    <rPh sb="4" eb="6">
      <t>コウイキ</t>
    </rPh>
    <rPh sb="6" eb="9">
      <t>シチョウソン</t>
    </rPh>
    <rPh sb="9" eb="10">
      <t>ケン</t>
    </rPh>
    <rPh sb="10" eb="12">
      <t>ジム</t>
    </rPh>
    <rPh sb="12" eb="14">
      <t>クミアイ</t>
    </rPh>
    <rPh sb="15" eb="20">
      <t>イッパンハイキブツ</t>
    </rPh>
    <rPh sb="20" eb="24">
      <t>ショリジギョウ</t>
    </rPh>
    <rPh sb="24" eb="26">
      <t>トクベツ</t>
    </rPh>
    <rPh sb="26" eb="28">
      <t>カイケイ</t>
    </rPh>
    <phoneticPr fontId="2"/>
  </si>
  <si>
    <t>千葉県後期高齢者医療広域連合（一般会計）</t>
    <rPh sb="0" eb="8">
      <t>チバケンコウキコウレイシャ</t>
    </rPh>
    <rPh sb="8" eb="12">
      <t>イリョウコウイキ</t>
    </rPh>
    <rPh sb="12" eb="14">
      <t>レンゴウ</t>
    </rPh>
    <rPh sb="15" eb="19">
      <t>イッパンカイケイ</t>
    </rPh>
    <phoneticPr fontId="2"/>
  </si>
  <si>
    <t>千葉県後期高齢者医療広域連合（特別会計）</t>
    <rPh sb="0" eb="8">
      <t>チバケンコウキコウレイシャ</t>
    </rPh>
    <rPh sb="8" eb="12">
      <t>イリョウコウイキ</t>
    </rPh>
    <rPh sb="12" eb="14">
      <t>レンゴウ</t>
    </rPh>
    <rPh sb="15" eb="17">
      <t>トクベツ</t>
    </rPh>
    <rPh sb="17" eb="19">
      <t>カイケイ</t>
    </rPh>
    <phoneticPr fontId="2"/>
  </si>
  <si>
    <t>東総広域水道企業団（水道用水供給事業会計）</t>
    <rPh sb="0" eb="4">
      <t>トウソウコウイキ</t>
    </rPh>
    <rPh sb="4" eb="6">
      <t>スイドウ</t>
    </rPh>
    <rPh sb="6" eb="8">
      <t>キギョウ</t>
    </rPh>
    <rPh sb="8" eb="9">
      <t>ダン</t>
    </rPh>
    <rPh sb="10" eb="13">
      <t>スイドウヨウ</t>
    </rPh>
    <rPh sb="13" eb="14">
      <t>スイ</t>
    </rPh>
    <rPh sb="14" eb="16">
      <t>キョウキュウ</t>
    </rPh>
    <rPh sb="16" eb="20">
      <t>ジギョウカイケイ</t>
    </rPh>
    <phoneticPr fontId="2"/>
  </si>
  <si>
    <t>がんばれ銚子ふるさと応援基金</t>
    <rPh sb="4" eb="6">
      <t>チョウシ</t>
    </rPh>
    <rPh sb="10" eb="14">
      <t>オウエンキキン</t>
    </rPh>
    <phoneticPr fontId="5"/>
  </si>
  <si>
    <t>銚子電気鉄道応援基金</t>
    <rPh sb="0" eb="6">
      <t>チョウシデンキテツドウ</t>
    </rPh>
    <rPh sb="6" eb="10">
      <t>オウエンキキン</t>
    </rPh>
    <phoneticPr fontId="5"/>
  </si>
  <si>
    <t>銚子市豊里住宅団地公共施設整備等基金</t>
    <rPh sb="0" eb="2">
      <t>チョウシ</t>
    </rPh>
    <rPh sb="2" eb="3">
      <t>シ</t>
    </rPh>
    <rPh sb="3" eb="5">
      <t>トヨサト</t>
    </rPh>
    <rPh sb="5" eb="7">
      <t>ジュウタク</t>
    </rPh>
    <rPh sb="7" eb="9">
      <t>ダンチ</t>
    </rPh>
    <rPh sb="9" eb="11">
      <t>コウキョウ</t>
    </rPh>
    <rPh sb="11" eb="13">
      <t>シセツ</t>
    </rPh>
    <rPh sb="13" eb="15">
      <t>セイビ</t>
    </rPh>
    <rPh sb="15" eb="16">
      <t>トウ</t>
    </rPh>
    <rPh sb="16" eb="18">
      <t>キキン</t>
    </rPh>
    <phoneticPr fontId="5"/>
  </si>
  <si>
    <t>銚子市こども未来基金</t>
    <rPh sb="0" eb="3">
      <t>チョウシシ</t>
    </rPh>
    <rPh sb="6" eb="10">
      <t>ミライキキン</t>
    </rPh>
    <phoneticPr fontId="5"/>
  </si>
  <si>
    <t>銚子市公共施設等総合管理基金</t>
    <rPh sb="0" eb="3">
      <t>チョウシシ</t>
    </rPh>
    <rPh sb="3" eb="7">
      <t>コウキョウシセツ</t>
    </rPh>
    <rPh sb="7" eb="8">
      <t>トウ</t>
    </rPh>
    <rPh sb="8" eb="10">
      <t>ソウゴウ</t>
    </rPh>
    <rPh sb="10" eb="12">
      <t>カンリ</t>
    </rPh>
    <rPh sb="12" eb="1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</si>
</sst>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6254-459A-A988-F509B34FE0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38449</c:v>
                </c:pt>
                <c:pt idx="1">
                  <c:v>37004</c:v>
                </c:pt>
                <c:pt idx="2">
                  <c:v>29567</c:v>
                </c:pt>
                <c:pt idx="3">
                  <c:v>47666</c:v>
                </c:pt>
                <c:pt idx="4">
                  <c:v>25431</c:v>
                </c:pt>
              </c:numCache>
            </c:numRef>
          </c:val>
          <c:smooth val="0"/>
          <c:extLst>
            <c:ext xmlns:c16="http://schemas.microsoft.com/office/drawing/2014/chart" uri="{C3380CC4-5D6E-409C-BE32-E72D297353CC}">
              <c16:uniqueId val="{00000001-6254-459A-A988-F509B34FE0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4.7300000000000004</c:v>
                </c:pt>
                <c:pt idx="1">
                  <c:v>7.98</c:v>
                </c:pt>
                <c:pt idx="2">
                  <c:v>6.86</c:v>
                </c:pt>
                <c:pt idx="3">
                  <c:v>2.37</c:v>
                </c:pt>
                <c:pt idx="4">
                  <c:v>2.66</c:v>
                </c:pt>
              </c:numCache>
            </c:numRef>
          </c:val>
          <c:extLst>
            <c:ext xmlns:c16="http://schemas.microsoft.com/office/drawing/2014/chart" uri="{C3380CC4-5D6E-409C-BE32-E72D297353CC}">
              <c16:uniqueId val="{00000000-2D63-4DDA-BF6B-6338F791CC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2.57</c:v>
                </c:pt>
                <c:pt idx="1">
                  <c:v>7.85</c:v>
                </c:pt>
                <c:pt idx="2">
                  <c:v>12.27</c:v>
                </c:pt>
                <c:pt idx="3">
                  <c:v>15.61</c:v>
                </c:pt>
                <c:pt idx="4">
                  <c:v>13.61</c:v>
                </c:pt>
              </c:numCache>
            </c:numRef>
          </c:val>
          <c:extLst>
            <c:ext xmlns:c16="http://schemas.microsoft.com/office/drawing/2014/chart" uri="{C3380CC4-5D6E-409C-BE32-E72D297353CC}">
              <c16:uniqueId val="{00000001-2D63-4DDA-BF6B-6338F791CC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2.63</c:v>
                </c:pt>
                <c:pt idx="1">
                  <c:v>6.18</c:v>
                </c:pt>
                <c:pt idx="2">
                  <c:v>-1.37</c:v>
                </c:pt>
                <c:pt idx="3">
                  <c:v>-4.45</c:v>
                </c:pt>
                <c:pt idx="4">
                  <c:v>-1.89</c:v>
                </c:pt>
              </c:numCache>
            </c:numRef>
          </c:val>
          <c:smooth val="0"/>
          <c:extLst>
            <c:ext xmlns:c16="http://schemas.microsoft.com/office/drawing/2014/chart" uri="{C3380CC4-5D6E-409C-BE32-E72D297353CC}">
              <c16:uniqueId val="{00000002-2D63-4DDA-BF6B-6338F791CC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AD-4674-B843-E26EA18E6C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AD-4674-B843-E26EA18E6C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AD-4674-B843-E26EA18E6C19}"/>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93AD-4674-B843-E26EA18E6C19}"/>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0.67</c:v>
                </c:pt>
                <c:pt idx="2">
                  <c:v>#N/A</c:v>
                </c:pt>
                <c:pt idx="3">
                  <c:v>1.02</c:v>
                </c:pt>
                <c:pt idx="4">
                  <c:v>#N/A</c:v>
                </c:pt>
                <c:pt idx="5">
                  <c:v>0.94</c:v>
                </c:pt>
                <c:pt idx="6">
                  <c:v>#N/A</c:v>
                </c:pt>
                <c:pt idx="7">
                  <c:v>0.86</c:v>
                </c:pt>
                <c:pt idx="8">
                  <c:v>#N/A</c:v>
                </c:pt>
                <c:pt idx="9">
                  <c:v>0.23</c:v>
                </c:pt>
              </c:numCache>
            </c:numRef>
          </c:val>
          <c:extLst>
            <c:ext xmlns:c16="http://schemas.microsoft.com/office/drawing/2014/chart" uri="{C3380CC4-5D6E-409C-BE32-E72D297353CC}">
              <c16:uniqueId val="{00000004-93AD-4674-B843-E26EA18E6C1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0.43</c:v>
                </c:pt>
                <c:pt idx="1">
                  <c:v>#N/A</c:v>
                </c:pt>
                <c:pt idx="2">
                  <c:v>#N/A</c:v>
                </c:pt>
                <c:pt idx="3">
                  <c:v>0.05</c:v>
                </c:pt>
                <c:pt idx="4">
                  <c:v>#N/A</c:v>
                </c:pt>
                <c:pt idx="5">
                  <c:v>0.68</c:v>
                </c:pt>
                <c:pt idx="6">
                  <c:v>#N/A</c:v>
                </c:pt>
                <c:pt idx="7">
                  <c:v>0.04</c:v>
                </c:pt>
                <c:pt idx="8">
                  <c:v>#N/A</c:v>
                </c:pt>
                <c:pt idx="9">
                  <c:v>0.24</c:v>
                </c:pt>
              </c:numCache>
            </c:numRef>
          </c:val>
          <c:extLst>
            <c:ext xmlns:c16="http://schemas.microsoft.com/office/drawing/2014/chart" uri="{C3380CC4-5D6E-409C-BE32-E72D297353CC}">
              <c16:uniqueId val="{00000005-93AD-4674-B843-E26EA18E6C19}"/>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0.21</c:v>
                </c:pt>
                <c:pt idx="2">
                  <c:v>#N/A</c:v>
                </c:pt>
                <c:pt idx="3">
                  <c:v>0.46</c:v>
                </c:pt>
                <c:pt idx="4">
                  <c:v>#N/A</c:v>
                </c:pt>
                <c:pt idx="5">
                  <c:v>0.63</c:v>
                </c:pt>
                <c:pt idx="6">
                  <c:v>#N/A</c:v>
                </c:pt>
                <c:pt idx="7">
                  <c:v>0.4</c:v>
                </c:pt>
                <c:pt idx="8">
                  <c:v>#N/A</c:v>
                </c:pt>
                <c:pt idx="9">
                  <c:v>0.26</c:v>
                </c:pt>
              </c:numCache>
            </c:numRef>
          </c:val>
          <c:extLst>
            <c:ext xmlns:c16="http://schemas.microsoft.com/office/drawing/2014/chart" uri="{C3380CC4-5D6E-409C-BE32-E72D297353CC}">
              <c16:uniqueId val="{00000006-93AD-4674-B843-E26EA18E6C1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0.33</c:v>
                </c:pt>
                <c:pt idx="2">
                  <c:v>#N/A</c:v>
                </c:pt>
                <c:pt idx="3">
                  <c:v>1.1000000000000001</c:v>
                </c:pt>
                <c:pt idx="4">
                  <c:v>#N/A</c:v>
                </c:pt>
                <c:pt idx="5">
                  <c:v>1.24</c:v>
                </c:pt>
                <c:pt idx="6">
                  <c:v>#N/A</c:v>
                </c:pt>
                <c:pt idx="7">
                  <c:v>1.4</c:v>
                </c:pt>
                <c:pt idx="8">
                  <c:v>#N/A</c:v>
                </c:pt>
                <c:pt idx="9">
                  <c:v>1.31</c:v>
                </c:pt>
              </c:numCache>
            </c:numRef>
          </c:val>
          <c:extLst>
            <c:ext xmlns:c16="http://schemas.microsoft.com/office/drawing/2014/chart" uri="{C3380CC4-5D6E-409C-BE32-E72D297353CC}">
              <c16:uniqueId val="{00000007-93AD-4674-B843-E26EA18E6C1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4.7300000000000004</c:v>
                </c:pt>
                <c:pt idx="2">
                  <c:v>#N/A</c:v>
                </c:pt>
                <c:pt idx="3">
                  <c:v>7.97</c:v>
                </c:pt>
                <c:pt idx="4">
                  <c:v>#N/A</c:v>
                </c:pt>
                <c:pt idx="5">
                  <c:v>6.85</c:v>
                </c:pt>
                <c:pt idx="6">
                  <c:v>#N/A</c:v>
                </c:pt>
                <c:pt idx="7">
                  <c:v>2.36</c:v>
                </c:pt>
                <c:pt idx="8">
                  <c:v>#N/A</c:v>
                </c:pt>
                <c:pt idx="9">
                  <c:v>2.66</c:v>
                </c:pt>
              </c:numCache>
            </c:numRef>
          </c:val>
          <c:extLst>
            <c:ext xmlns:c16="http://schemas.microsoft.com/office/drawing/2014/chart" uri="{C3380CC4-5D6E-409C-BE32-E72D297353CC}">
              <c16:uniqueId val="{00000008-93AD-4674-B843-E26EA18E6C1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14.77</c:v>
                </c:pt>
                <c:pt idx="2">
                  <c:v>#N/A</c:v>
                </c:pt>
                <c:pt idx="3">
                  <c:v>14.46</c:v>
                </c:pt>
                <c:pt idx="4">
                  <c:v>#N/A</c:v>
                </c:pt>
                <c:pt idx="5">
                  <c:v>16.27</c:v>
                </c:pt>
                <c:pt idx="6">
                  <c:v>#N/A</c:v>
                </c:pt>
                <c:pt idx="7">
                  <c:v>15.71</c:v>
                </c:pt>
                <c:pt idx="8">
                  <c:v>#N/A</c:v>
                </c:pt>
                <c:pt idx="9">
                  <c:v>15.03</c:v>
                </c:pt>
              </c:numCache>
            </c:numRef>
          </c:val>
          <c:extLst>
            <c:ext xmlns:c16="http://schemas.microsoft.com/office/drawing/2014/chart" uri="{C3380CC4-5D6E-409C-BE32-E72D297353CC}">
              <c16:uniqueId val="{00000009-93AD-4674-B843-E26EA18E6C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2368</c:v>
                </c:pt>
                <c:pt idx="5">
                  <c:v>2304</c:v>
                </c:pt>
                <c:pt idx="8">
                  <c:v>2295</c:v>
                </c:pt>
                <c:pt idx="11">
                  <c:v>2200</c:v>
                </c:pt>
                <c:pt idx="14">
                  <c:v>2095</c:v>
                </c:pt>
              </c:numCache>
            </c:numRef>
          </c:val>
          <c:extLst>
            <c:ext xmlns:c16="http://schemas.microsoft.com/office/drawing/2014/chart" uri="{C3380CC4-5D6E-409C-BE32-E72D297353CC}">
              <c16:uniqueId val="{00000000-980E-45C2-8CEB-77BCAA6D16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0E-45C2-8CEB-77BCAA6D16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138</c:v>
                </c:pt>
                <c:pt idx="3">
                  <c:v>130</c:v>
                </c:pt>
                <c:pt idx="6">
                  <c:v>130</c:v>
                </c:pt>
                <c:pt idx="9">
                  <c:v>123</c:v>
                </c:pt>
                <c:pt idx="12">
                  <c:v>123</c:v>
                </c:pt>
              </c:numCache>
            </c:numRef>
          </c:val>
          <c:extLst>
            <c:ext xmlns:c16="http://schemas.microsoft.com/office/drawing/2014/chart" uri="{C3380CC4-5D6E-409C-BE32-E72D297353CC}">
              <c16:uniqueId val="{00000002-980E-45C2-8CEB-77BCAA6D16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0E-45C2-8CEB-77BCAA6D16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646</c:v>
                </c:pt>
                <c:pt idx="3">
                  <c:v>719</c:v>
                </c:pt>
                <c:pt idx="6">
                  <c:v>825</c:v>
                </c:pt>
                <c:pt idx="9">
                  <c:v>929</c:v>
                </c:pt>
                <c:pt idx="12">
                  <c:v>887</c:v>
                </c:pt>
              </c:numCache>
            </c:numRef>
          </c:val>
          <c:extLst>
            <c:ext xmlns:c16="http://schemas.microsoft.com/office/drawing/2014/chart" uri="{C3380CC4-5D6E-409C-BE32-E72D297353CC}">
              <c16:uniqueId val="{00000004-980E-45C2-8CEB-77BCAA6D16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0E-45C2-8CEB-77BCAA6D16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0E-45C2-8CEB-77BCAA6D16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3046</c:v>
                </c:pt>
                <c:pt idx="3">
                  <c:v>2995</c:v>
                </c:pt>
                <c:pt idx="6">
                  <c:v>3128</c:v>
                </c:pt>
                <c:pt idx="9">
                  <c:v>3120</c:v>
                </c:pt>
                <c:pt idx="12">
                  <c:v>3119</c:v>
                </c:pt>
              </c:numCache>
            </c:numRef>
          </c:val>
          <c:extLst>
            <c:ext xmlns:c16="http://schemas.microsoft.com/office/drawing/2014/chart" uri="{C3380CC4-5D6E-409C-BE32-E72D297353CC}">
              <c16:uniqueId val="{00000007-980E-45C2-8CEB-77BCAA6D16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1462</c:v>
                </c:pt>
                <c:pt idx="2">
                  <c:v>#N/A</c:v>
                </c:pt>
                <c:pt idx="3">
                  <c:v>#N/A</c:v>
                </c:pt>
                <c:pt idx="4">
                  <c:v>1540</c:v>
                </c:pt>
                <c:pt idx="5">
                  <c:v>#N/A</c:v>
                </c:pt>
                <c:pt idx="6">
                  <c:v>#N/A</c:v>
                </c:pt>
                <c:pt idx="7">
                  <c:v>1788</c:v>
                </c:pt>
                <c:pt idx="8">
                  <c:v>#N/A</c:v>
                </c:pt>
                <c:pt idx="9">
                  <c:v>#N/A</c:v>
                </c:pt>
                <c:pt idx="10">
                  <c:v>1972</c:v>
                </c:pt>
                <c:pt idx="11">
                  <c:v>#N/A</c:v>
                </c:pt>
                <c:pt idx="12">
                  <c:v>#N/A</c:v>
                </c:pt>
                <c:pt idx="13">
                  <c:v>2034</c:v>
                </c:pt>
                <c:pt idx="14">
                  <c:v>#N/A</c:v>
                </c:pt>
              </c:numCache>
            </c:numRef>
          </c:val>
          <c:smooth val="0"/>
          <c:extLst>
            <c:ext xmlns:c16="http://schemas.microsoft.com/office/drawing/2014/chart" uri="{C3380CC4-5D6E-409C-BE32-E72D297353CC}">
              <c16:uniqueId val="{00000008-980E-45C2-8CEB-77BCAA6D16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22179</c:v>
                </c:pt>
                <c:pt idx="5">
                  <c:v>21653</c:v>
                </c:pt>
                <c:pt idx="8">
                  <c:v>20666</c:v>
                </c:pt>
                <c:pt idx="11">
                  <c:v>19593</c:v>
                </c:pt>
                <c:pt idx="14">
                  <c:v>18254</c:v>
                </c:pt>
              </c:numCache>
            </c:numRef>
          </c:val>
          <c:extLst>
            <c:ext xmlns:c16="http://schemas.microsoft.com/office/drawing/2014/chart" uri="{C3380CC4-5D6E-409C-BE32-E72D297353CC}">
              <c16:uniqueId val="{00000000-07AB-4C29-9F16-00EB660069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4628</c:v>
                </c:pt>
                <c:pt idx="5">
                  <c:v>4168</c:v>
                </c:pt>
                <c:pt idx="8">
                  <c:v>4859</c:v>
                </c:pt>
                <c:pt idx="11">
                  <c:v>3810</c:v>
                </c:pt>
                <c:pt idx="14">
                  <c:v>3564</c:v>
                </c:pt>
              </c:numCache>
            </c:numRef>
          </c:val>
          <c:extLst>
            <c:ext xmlns:c16="http://schemas.microsoft.com/office/drawing/2014/chart" uri="{C3380CC4-5D6E-409C-BE32-E72D297353CC}">
              <c16:uniqueId val="{00000001-07AB-4C29-9F16-00EB660069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1764</c:v>
                </c:pt>
                <c:pt idx="5">
                  <c:v>3097</c:v>
                </c:pt>
                <c:pt idx="8">
                  <c:v>4063</c:v>
                </c:pt>
                <c:pt idx="11">
                  <c:v>4918</c:v>
                </c:pt>
                <c:pt idx="14">
                  <c:v>5476</c:v>
                </c:pt>
              </c:numCache>
            </c:numRef>
          </c:val>
          <c:extLst>
            <c:ext xmlns:c16="http://schemas.microsoft.com/office/drawing/2014/chart" uri="{C3380CC4-5D6E-409C-BE32-E72D297353CC}">
              <c16:uniqueId val="{00000002-07AB-4C29-9F16-00EB660069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AB-4C29-9F16-00EB660069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AB-4C29-9F16-00EB660069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AB-4C29-9F16-00EB660069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7143</c:v>
                </c:pt>
                <c:pt idx="3">
                  <c:v>6656</c:v>
                </c:pt>
                <c:pt idx="6">
                  <c:v>6160</c:v>
                </c:pt>
                <c:pt idx="9">
                  <c:v>5716</c:v>
                </c:pt>
                <c:pt idx="12">
                  <c:v>5375</c:v>
                </c:pt>
              </c:numCache>
            </c:numRef>
          </c:val>
          <c:extLst>
            <c:ext xmlns:c16="http://schemas.microsoft.com/office/drawing/2014/chart" uri="{C3380CC4-5D6E-409C-BE32-E72D297353CC}">
              <c16:uniqueId val="{00000006-07AB-4C29-9F16-00EB660069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7AB-4C29-9F16-00EB660069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8041</c:v>
                </c:pt>
                <c:pt idx="3">
                  <c:v>7267</c:v>
                </c:pt>
                <c:pt idx="6">
                  <c:v>6523</c:v>
                </c:pt>
                <c:pt idx="9">
                  <c:v>6797</c:v>
                </c:pt>
                <c:pt idx="12">
                  <c:v>7480</c:v>
                </c:pt>
              </c:numCache>
            </c:numRef>
          </c:val>
          <c:extLst>
            <c:ext xmlns:c16="http://schemas.microsoft.com/office/drawing/2014/chart" uri="{C3380CC4-5D6E-409C-BE32-E72D297353CC}">
              <c16:uniqueId val="{00000008-07AB-4C29-9F16-00EB660069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982</c:v>
                </c:pt>
                <c:pt idx="3">
                  <c:v>870</c:v>
                </c:pt>
                <c:pt idx="6">
                  <c:v>757</c:v>
                </c:pt>
                <c:pt idx="9">
                  <c:v>643</c:v>
                </c:pt>
                <c:pt idx="12">
                  <c:v>527</c:v>
                </c:pt>
              </c:numCache>
            </c:numRef>
          </c:val>
          <c:extLst>
            <c:ext xmlns:c16="http://schemas.microsoft.com/office/drawing/2014/chart" uri="{C3380CC4-5D6E-409C-BE32-E72D297353CC}">
              <c16:uniqueId val="{00000009-07AB-4C29-9F16-00EB660069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27235</c:v>
                </c:pt>
                <c:pt idx="3">
                  <c:v>26608</c:v>
                </c:pt>
                <c:pt idx="6">
                  <c:v>24947</c:v>
                </c:pt>
                <c:pt idx="9">
                  <c:v>23723</c:v>
                </c:pt>
                <c:pt idx="12">
                  <c:v>21747</c:v>
                </c:pt>
              </c:numCache>
            </c:numRef>
          </c:val>
          <c:extLst>
            <c:ext xmlns:c16="http://schemas.microsoft.com/office/drawing/2014/chart" uri="{C3380CC4-5D6E-409C-BE32-E72D297353CC}">
              <c16:uniqueId val="{0000000A-07AB-4C29-9F16-00EB660069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14831</c:v>
                </c:pt>
                <c:pt idx="2">
                  <c:v>#N/A</c:v>
                </c:pt>
                <c:pt idx="3">
                  <c:v>#N/A</c:v>
                </c:pt>
                <c:pt idx="4">
                  <c:v>12483</c:v>
                </c:pt>
                <c:pt idx="5">
                  <c:v>#N/A</c:v>
                </c:pt>
                <c:pt idx="6">
                  <c:v>#N/A</c:v>
                </c:pt>
                <c:pt idx="7">
                  <c:v>8799</c:v>
                </c:pt>
                <c:pt idx="8">
                  <c:v>#N/A</c:v>
                </c:pt>
                <c:pt idx="9">
                  <c:v>#N/A</c:v>
                </c:pt>
                <c:pt idx="10">
                  <c:v>8558</c:v>
                </c:pt>
                <c:pt idx="11">
                  <c:v>#N/A</c:v>
                </c:pt>
                <c:pt idx="12">
                  <c:v>#N/A</c:v>
                </c:pt>
                <c:pt idx="13">
                  <c:v>7835</c:v>
                </c:pt>
                <c:pt idx="14">
                  <c:v>#N/A</c:v>
                </c:pt>
              </c:numCache>
            </c:numRef>
          </c:val>
          <c:smooth val="0"/>
          <c:extLst>
            <c:ext xmlns:c16="http://schemas.microsoft.com/office/drawing/2014/chart" uri="{C3380CC4-5D6E-409C-BE32-E72D297353CC}">
              <c16:uniqueId val="{0000000B-07AB-4C29-9F16-00EB660069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1822</c:v>
                </c:pt>
                <c:pt idx="1">
                  <c:v>2332</c:v>
                </c:pt>
                <c:pt idx="2">
                  <c:v>2012</c:v>
                </c:pt>
              </c:numCache>
            </c:numRef>
          </c:val>
          <c:extLst>
            <c:ext xmlns:c16="http://schemas.microsoft.com/office/drawing/2014/chart" uri="{C3380CC4-5D6E-409C-BE32-E72D297353CC}">
              <c16:uniqueId val="{00000000-32BC-4B23-9A7E-9778E42C5D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273</c:v>
                </c:pt>
                <c:pt idx="1">
                  <c:v>347</c:v>
                </c:pt>
                <c:pt idx="2">
                  <c:v>407</c:v>
                </c:pt>
              </c:numCache>
            </c:numRef>
          </c:val>
          <c:extLst>
            <c:ext xmlns:c16="http://schemas.microsoft.com/office/drawing/2014/chart" uri="{C3380CC4-5D6E-409C-BE32-E72D297353CC}">
              <c16:uniqueId val="{00000001-32BC-4B23-9A7E-9778E42C5D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1278</c:v>
                </c:pt>
                <c:pt idx="1">
                  <c:v>1528</c:v>
                </c:pt>
                <c:pt idx="2">
                  <c:v>2236</c:v>
                </c:pt>
              </c:numCache>
            </c:numRef>
          </c:val>
          <c:extLst>
            <c:ext xmlns:c16="http://schemas.microsoft.com/office/drawing/2014/chart" uri="{C3380CC4-5D6E-409C-BE32-E72D297353CC}">
              <c16:uniqueId val="{00000002-32BC-4B23-9A7E-9778E42C5D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千葉県銚子市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実質公債費比率の分子の合計額は、前年度決算から約６千２百万円増加の２０億３千</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百万円となった。分子が増加した主な要因は、公営企業債の元利償還金に対する繰入金が減少したことによるもので、下水道事業で</a:t>
          </a:r>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資本平準化債を活用したことにより、資</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本勘定繰入金が減少したことによる。また、元利償還金も横ばいであるものの高い水準となっており、地方債を財源とする大規模事業については、慎重に事業を選択し、適正な財政運営に努める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千葉県銚子市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将来負担比率の分子の合計額は前年度決算から約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千万円減少の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７８</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百万円となった。分子が減少した主な要因は、一般会計等に係る地方債の現在高や退職手当負担見込額の減少、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がんばれ銚子ふるさと応援基金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などの充当可能基金の増加によるものである。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引き続き、地方債を財源とする大規模事業については、慎重に事業を選択するとともに、公営事業会計の経営改善に取り組み、将来負担の適正化に努める。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千葉県銚子市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令和６年度末の基金残高に関しては、前年度末から約４億４千９百万円増加の４６億４千５百万円となった。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崩を行い３億２千万円減少したが、減債基金は普通交付税の再算定による臨時財政対策債償還基金分を積み立てたことにより、約６千万円増加した。また、ふるさと納税寄附額が増加し、寄附金を積み立てたがんばれ銚子ふるさと応援基金が約４億２百万円、銚子市子ども未来基金が約２億５千７百万円、銚子電気鉄道応援基金が１億２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施設の統廃合や事務事業の見直しなどの行財政改革を推進し、経常経費の削減に努め財政の安定運営のため、一定規模の財高を確保する。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・がんばれ銚子ふるさと応援基金：ふるさと納税による寄附金を財源として、寄附者の本市に対する思いに対し、様々な人々の参加と協力による個性豊かで活力あるまちづくりを推進。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・銚子市豊里住宅団地公共施設整備等基金：豊里住宅団地の造成に係る公共施設の整備及び維持管理。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銚子市子ども未来基金：がんばれ銚子ふるさと応援寄附（ふるさと納税）の「子育て応援事業」としての寄附金を積み立て、若い世代の「産み育てたい」という願いをかなえ、子どもたちの健やかな成長を応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・ふるさと納税の寄附額増加に伴い、次の基金残高が増加した。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がんばれ銚子ふるさと応援基金　＋４億２００万円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銚子市子ども未来基金　＋２億５７００万円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銚子電気鉄道応援基金　＋１億２００万円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市民等からの寄附の目的に合わせ各基金に積み立てるとともに、目的に沿った事業への繰入れを行っていく。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の傾向として、市税や普通交付税の減少に加え、介護保険事業等の特別会計に対する繰出金の増加や病院事業に対する多額の補助金等の支出のほか、大規模事業実施に伴って平成２０年度以降公債費が増加するなどの理由で、財政調整基金の残高は減少した。平成２８年度に基金残高は増加したものの、平成２９年度は、様々な事業への支出が増加したことにより、基金繰入れを行った結果、残高は再度減少し、以後令和元年度まで同水準で推移している。令和２年度以降は、新型コロナウイルス感染症の影響もあり、決算剰余金による財政調整基金の積み増しができているため、令和５年度末残高は約２３億３千万円となった。令和６年度については、物価高騰や人件費増の影響もあり運営コストが増加したことから基金繰入を行い、基金残高が減少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引き続き、施設の統廃合や事務事業の見直しなどの行財政改革を推進し、経常経費の削減に努め財政の安定運営のため、一定規模の残高を確保する。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財政の安定運営のため財政調整基金の残高を確保したうえで、減債基金に積み立てられるよう適正な財政運営に努める。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千葉県銚子市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53,986
51,272
84.12
30,056,699
29,609,956
393,815
14,781,644
21,746,829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指数は０．５８で、類似団体平均０．４４を０．１４上回っているものの、千葉県平均０．６９よりは低い数値となっている。人口減少や高齢化、事業所数の減少などによる市税や各種交付金の減少が見込まれる中で、事業の見直しや職員定数・公共施設の適正管理などの取組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88900</xdr:rowOff>
    </xdr:from>
    <xdr:to>
      <xdr:col>23</xdr:col>
      <xdr:colOff>133350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26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48683</xdr:rowOff>
    </xdr:from>
    <xdr:to>
      <xdr:col>19</xdr:col>
      <xdr:colOff>133350</xdr:colOff>
      <xdr:row>36</xdr:row>
      <xdr:rowOff>88900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2208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139700</xdr:rowOff>
    </xdr:from>
    <xdr:to>
      <xdr:col>15</xdr:col>
      <xdr:colOff>82550</xdr:colOff>
      <xdr:row>36</xdr:row>
      <xdr:rowOff>48683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1404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99483</xdr:rowOff>
    </xdr:from>
    <xdr:to>
      <xdr:col>11</xdr:col>
      <xdr:colOff>31750</xdr:colOff>
      <xdr:row>35</xdr:row>
      <xdr:rowOff>139700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1002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154110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54627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38100</xdr:rowOff>
    </xdr:from>
    <xdr:to>
      <xdr:col>19</xdr:col>
      <xdr:colOff>184150</xdr:colOff>
      <xdr:row>36</xdr:row>
      <xdr:rowOff>139700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149877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169333</xdr:rowOff>
    </xdr:from>
    <xdr:to>
      <xdr:col>15</xdr:col>
      <xdr:colOff>133350</xdr:colOff>
      <xdr:row>36</xdr:row>
      <xdr:rowOff>99483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109660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88900</xdr:rowOff>
    </xdr:from>
    <xdr:to>
      <xdr:col>11</xdr:col>
      <xdr:colOff>82550</xdr:colOff>
      <xdr:row>36</xdr:row>
      <xdr:rowOff>19050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48683</xdr:rowOff>
    </xdr:from>
    <xdr:to>
      <xdr:col>7</xdr:col>
      <xdr:colOff>31750</xdr:colOff>
      <xdr:row>35</xdr:row>
      <xdr:rowOff>150283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経常収支比率は、前年度決算から１．７％増加の９３．８％となり、類似団体平均９４．３％を０．５％下回る結果となった。</a:t>
          </a:r>
        </a:p>
        <a:p>
          <a:r>
            <a:rPr kumimoji="1" lang="ja-JP" altLang="en-US" sz="1200">
              <a:latin typeface="ＭＳ Ｐゴシック" panose="020B0600070205080204" pitchFamily="50" charset="-128"/>
              <a:ea typeface="ＭＳ Ｐゴシック" panose="020B0600070205080204" pitchFamily="50" charset="-128"/>
            </a:rPr>
            <a:t>　増加した要因は、地方交付税の増などにより分母の経常一般財源が約１億６千３百万円増加したが、一部事務組合負担金や公営企業会計補助金の増によって補助費等の増加及び人件費の増等により、分子となる経常経費充当一般財源が約４億２千万円増加したためである。引き続き、行政経営評価や補助金現況調書などを活用した事業効果の検証、業務改善による人件費や物件費の削減などの取組により、経常経費の削減に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120332</xdr:rowOff>
    </xdr:from>
    <xdr:to>
      <xdr:col>23</xdr:col>
      <xdr:colOff>133350</xdr:colOff>
      <xdr:row>64</xdr:row>
      <xdr:rowOff>51435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21682"/>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120332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55325"/>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63</xdr:row>
      <xdr:rowOff>53975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81310"/>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63</xdr:row>
      <xdr:rowOff>156528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81310"/>
          <a:ext cx="889000" cy="4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17162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69532</xdr:rowOff>
    </xdr:from>
    <xdr:to>
      <xdr:col>19</xdr:col>
      <xdr:colOff>184150</xdr:colOff>
      <xdr:row>63</xdr:row>
      <xdr:rowOff>171132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人口１人当たり人件費・物件費等の決算額１７２，９３９円は、類似団体平均</a:t>
          </a:r>
        </a:p>
        <a:p>
          <a:r>
            <a:rPr kumimoji="1" lang="ja-JP" altLang="en-US" sz="1200">
              <a:latin typeface="ＭＳ Ｐゴシック" panose="020B0600070205080204" pitchFamily="50" charset="-128"/>
              <a:ea typeface="ＭＳ Ｐゴシック" panose="020B0600070205080204" pitchFamily="50" charset="-128"/>
            </a:rPr>
            <a:t>１８９，９０７円を１６，９６８円下回っているものの、千葉県平均１４７，９３３円よりも高い数値となっている。</a:t>
          </a:r>
        </a:p>
        <a:p>
          <a:r>
            <a:rPr kumimoji="1" lang="ja-JP" altLang="en-US" sz="1200">
              <a:latin typeface="ＭＳ Ｐゴシック" panose="020B0600070205080204" pitchFamily="50" charset="-128"/>
              <a:ea typeface="ＭＳ Ｐゴシック" panose="020B0600070205080204" pitchFamily="50" charset="-128"/>
            </a:rPr>
            <a:t>　これは、市立高校を有しているため教育関係の職員が多いことや上下水道、消防業務を直営で行っていることから人件費が高くなっている。また、保有する公共施設が多く、その維持管理に費用がかかっていることも要因である。引き続き、公共施設の適正管理を進めるとともに、民間で実施可能な事業については、指定管理者制度の導入などにより委託化を進め、経費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163649</xdr:rowOff>
    </xdr:from>
    <xdr:to>
      <xdr:col>23</xdr:col>
      <xdr:colOff>133350</xdr:colOff>
      <xdr:row>83</xdr:row>
      <xdr:rowOff>15726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51099"/>
          <a:ext cx="838200" cy="19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133272</xdr:rowOff>
    </xdr:from>
    <xdr:to>
      <xdr:col>19</xdr:col>
      <xdr:colOff>133350</xdr:colOff>
      <xdr:row>81</xdr:row>
      <xdr:rowOff>163649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20722"/>
          <a:ext cx="889000" cy="3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114418</xdr:rowOff>
    </xdr:from>
    <xdr:to>
      <xdr:col>15</xdr:col>
      <xdr:colOff>82550</xdr:colOff>
      <xdr:row>81</xdr:row>
      <xdr:rowOff>133272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1868"/>
          <a:ext cx="889000" cy="1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114418</xdr:rowOff>
    </xdr:from>
    <xdr:to>
      <xdr:col>11</xdr:col>
      <xdr:colOff>31750</xdr:colOff>
      <xdr:row>81</xdr:row>
      <xdr:rowOff>144076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01868"/>
          <a:ext cx="889000" cy="2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136376</xdr:rowOff>
    </xdr:from>
    <xdr:to>
      <xdr:col>23</xdr:col>
      <xdr:colOff>184150</xdr:colOff>
      <xdr:row>83</xdr:row>
      <xdr:rowOff>66526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152903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112849</xdr:rowOff>
    </xdr:from>
    <xdr:to>
      <xdr:col>19</xdr:col>
      <xdr:colOff>184150</xdr:colOff>
      <xdr:row>82</xdr:row>
      <xdr:rowOff>42999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0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53176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82472</xdr:rowOff>
    </xdr:from>
    <xdr:to>
      <xdr:col>15</xdr:col>
      <xdr:colOff>133350</xdr:colOff>
      <xdr:row>82</xdr:row>
      <xdr:rowOff>12622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22799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3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63618</xdr:rowOff>
    </xdr:from>
    <xdr:to>
      <xdr:col>11</xdr:col>
      <xdr:colOff>82550</xdr:colOff>
      <xdr:row>81</xdr:row>
      <xdr:rowOff>165218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3945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1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93276</xdr:rowOff>
    </xdr:from>
    <xdr:to>
      <xdr:col>7</xdr:col>
      <xdr:colOff>31750</xdr:colOff>
      <xdr:row>82</xdr:row>
      <xdr:rowOff>23426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8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33603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4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本市のラスパイレス指数は、近年、１００を下回る状態で推移している。今後も給与水準の適正化に努める。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8077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153307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807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980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職員数は、定員適正化計画に基づき定員管理に取り組んだ結果、令和元年度から令和６年度にかけて９人を削減したが、人口１，０００人当たりの職員数は類似団体平均を上回っている。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定年の段階的引き上げが行われている間は、隔年で定年退職者がいない年度が発生するが、年齢構成の平準化や人材育成という観点から、継続的に採用を行う必要があること、また、定年引き上げ後の６０歳超職員の配置にあたっては、会計年度任用職員からの置き換えが進むことが見込まれる。</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の利活用による業務効率化、アウトソーシングを推進し、適正な定員管理に努める。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107648</xdr:rowOff>
    </xdr:from>
    <xdr:to>
      <xdr:col>81</xdr:col>
      <xdr:colOff>44450</xdr:colOff>
      <xdr:row>62</xdr:row>
      <xdr:rowOff>112244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37548"/>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80070</xdr:rowOff>
    </xdr:from>
    <xdr:to>
      <xdr:col>77</xdr:col>
      <xdr:colOff>44450</xdr:colOff>
      <xdr:row>62</xdr:row>
      <xdr:rowOff>107648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09970"/>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60537</xdr:rowOff>
    </xdr:from>
    <xdr:to>
      <xdr:col>72</xdr:col>
      <xdr:colOff>203200</xdr:colOff>
      <xdr:row>62</xdr:row>
      <xdr:rowOff>80070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90437"/>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31810</xdr:rowOff>
    </xdr:from>
    <xdr:to>
      <xdr:col>68</xdr:col>
      <xdr:colOff>152400</xdr:colOff>
      <xdr:row>62</xdr:row>
      <xdr:rowOff>60537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61710"/>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61444</xdr:rowOff>
    </xdr:from>
    <xdr:to>
      <xdr:col>81</xdr:col>
      <xdr:colOff>95250</xdr:colOff>
      <xdr:row>62</xdr:row>
      <xdr:rowOff>163044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33521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6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56848</xdr:rowOff>
    </xdr:from>
    <xdr:to>
      <xdr:col>77</xdr:col>
      <xdr:colOff>95250</xdr:colOff>
      <xdr:row>62</xdr:row>
      <xdr:rowOff>158448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143225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7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29270</xdr:rowOff>
    </xdr:from>
    <xdr:to>
      <xdr:col>73</xdr:col>
      <xdr:colOff>44450</xdr:colOff>
      <xdr:row>62</xdr:row>
      <xdr:rowOff>130870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9737</xdr:rowOff>
    </xdr:from>
    <xdr:to>
      <xdr:col>68</xdr:col>
      <xdr:colOff>203200</xdr:colOff>
      <xdr:row>62</xdr:row>
      <xdr:rowOff>111337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96114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152460</xdr:rowOff>
    </xdr:from>
    <xdr:to>
      <xdr:col>64</xdr:col>
      <xdr:colOff>152400</xdr:colOff>
      <xdr:row>62</xdr:row>
      <xdr:rowOff>82610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67387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前年度決算から１．３％増加の１４．７％となり、類似団体平均８．６％を大きく上回っている。これは、千葉科学大学建設事業補助などの財源として発行した地方債の元利償還金や、公営企業会計が発行した地方債の元利償還金に対する一般会計からの繰入金が多いことが主な要因である。</a:t>
          </a:r>
        </a:p>
        <a:p>
          <a:r>
            <a:rPr kumimoji="1" lang="ja-JP" altLang="en-US" sz="1200">
              <a:latin typeface="ＭＳ Ｐゴシック" panose="020B0600070205080204" pitchFamily="50" charset="-128"/>
              <a:ea typeface="ＭＳ Ｐゴシック" panose="020B0600070205080204" pitchFamily="50" charset="-128"/>
            </a:rPr>
            <a:t>　今後も、広域ごみ処理施設整備事業（～令和１１年度まで）や小中学校及び公共施設等の再編に係る事業などの財源として地方債の発行が見込まれることから、同比率は高い水準で推移することが予想される。引き続き、地方債を財源とする大規模事業については、慎重に事業を選択し、適正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31045</xdr:rowOff>
    </xdr:from>
    <xdr:to>
      <xdr:col>81</xdr:col>
      <xdr:colOff>44450</xdr:colOff>
      <xdr:row>45</xdr:row>
      <xdr:rowOff>33867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574845"/>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41628</xdr:rowOff>
    </xdr:from>
    <xdr:to>
      <xdr:col>77</xdr:col>
      <xdr:colOff>44450</xdr:colOff>
      <xdr:row>44</xdr:row>
      <xdr:rowOff>31045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4139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41628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41628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154517</xdr:rowOff>
    </xdr:from>
    <xdr:to>
      <xdr:col>81</xdr:col>
      <xdr:colOff>95250</xdr:colOff>
      <xdr:row>45</xdr:row>
      <xdr:rowOff>84667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50394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151695</xdr:rowOff>
    </xdr:from>
    <xdr:to>
      <xdr:col>77</xdr:col>
      <xdr:colOff>95250</xdr:colOff>
      <xdr:row>44</xdr:row>
      <xdr:rowOff>81845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66622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162278</xdr:rowOff>
    </xdr:from>
    <xdr:to>
      <xdr:col>73</xdr:col>
      <xdr:colOff>44450</xdr:colOff>
      <xdr:row>43</xdr:row>
      <xdr:rowOff>92428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77205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162278</xdr:rowOff>
    </xdr:from>
    <xdr:to>
      <xdr:col>64</xdr:col>
      <xdr:colOff>152400</xdr:colOff>
      <xdr:row>43</xdr:row>
      <xdr:rowOff>92428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77205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地方債現在高や退職手当負担見込額の減少、がんばれ銚子ふるさと応援基金などの充当可能基金の増加により、将来負担額が減少し、前年度決算から５．６％減少の５９．５％になったが、類似団体平均９．８％を大きく上回っている。これは、市立高等学校整備事業（平成２２年度）、学校給食センター整備事業（平成２４年度）などの財源として発行した地方債残高や、公営企業会計の地方債現在高に対する一般会計からの繰入見込額が多いことが主な要因である。今後も、地方債を財源とする大規模事業については、慎重に事業を選択し、適正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82248</xdr:rowOff>
    </xdr:from>
    <xdr:to>
      <xdr:col>81</xdr:col>
      <xdr:colOff>44450</xdr:colOff>
      <xdr:row>17</xdr:row>
      <xdr:rowOff>146594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996898"/>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146594</xdr:rowOff>
    </xdr:from>
    <xdr:to>
      <xdr:col>77</xdr:col>
      <xdr:colOff>44450</xdr:colOff>
      <xdr:row>18</xdr:row>
      <xdr:rowOff>6169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0612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6169</xdr:rowOff>
    </xdr:from>
    <xdr:to>
      <xdr:col>72</xdr:col>
      <xdr:colOff>203200</xdr:colOff>
      <xdr:row>19</xdr:row>
      <xdr:rowOff>121981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092269"/>
          <a:ext cx="889000" cy="28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121981</xdr:rowOff>
    </xdr:from>
    <xdr:to>
      <xdr:col>68</xdr:col>
      <xdr:colOff>152400</xdr:colOff>
      <xdr:row>21</xdr:row>
      <xdr:rowOff>37616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379531"/>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31448</xdr:rowOff>
    </xdr:from>
    <xdr:to>
      <xdr:col>81</xdr:col>
      <xdr:colOff>95250</xdr:colOff>
      <xdr:row>17</xdr:row>
      <xdr:rowOff>133048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94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3525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91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95794</xdr:rowOff>
    </xdr:from>
    <xdr:to>
      <xdr:col>77</xdr:col>
      <xdr:colOff>95250</xdr:colOff>
      <xdr:row>18</xdr:row>
      <xdr:rowOff>25944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01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10721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09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126819</xdr:rowOff>
    </xdr:from>
    <xdr:to>
      <xdr:col>73</xdr:col>
      <xdr:colOff>44450</xdr:colOff>
      <xdr:row>18</xdr:row>
      <xdr:rowOff>56969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0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41746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12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71181</xdr:rowOff>
    </xdr:from>
    <xdr:to>
      <xdr:col>68</xdr:col>
      <xdr:colOff>203200</xdr:colOff>
      <xdr:row>20</xdr:row>
      <xdr:rowOff>1331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3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157558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4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158266</xdr:rowOff>
    </xdr:from>
    <xdr:to>
      <xdr:col>64</xdr:col>
      <xdr:colOff>152400</xdr:colOff>
      <xdr:row>21</xdr:row>
      <xdr:rowOff>88416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5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73193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67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千葉県銚子市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53,986
51,272
84.12
30,056,699
29,609,956
393,815
14,781,644
21,746,829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人件費に係る経常収支比率３２．２％は、類似団体平均２５．２％を大きく上回っている。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これは、市立高校を有しているため教育関係の職員数が多いことや上下水道、消防業務などを直営で行っていることが要因である。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ICT</a:t>
          </a:r>
          <a:r>
            <a:rPr kumimoji="1" lang="ja-JP" altLang="en-US" sz="1100">
              <a:latin typeface="ＭＳ Ｐゴシック" panose="020B0600070205080204" pitchFamily="50" charset="-128"/>
              <a:ea typeface="ＭＳ Ｐゴシック" panose="020B0600070205080204" pitchFamily="50" charset="-128"/>
            </a:rPr>
            <a:t>の利活用による業務効率化、アウトソーシングを推進し、適正な定員管理に努めるとともに、指定管理者制度の導入により委託化を進め、経費の削減を図る。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81280</xdr:rowOff>
    </xdr:from>
    <xdr:to>
      <xdr:col>24</xdr:col>
      <xdr:colOff>25400</xdr:colOff>
      <xdr:row>40</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39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43180</xdr:rowOff>
    </xdr:from>
    <xdr:to>
      <xdr:col>19</xdr:col>
      <xdr:colOff>187325</xdr:colOff>
      <xdr:row>40</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01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161290</xdr:rowOff>
    </xdr:from>
    <xdr:to>
      <xdr:col>15</xdr:col>
      <xdr:colOff>98425</xdr:colOff>
      <xdr:row>40</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47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161290</xdr:rowOff>
    </xdr:from>
    <xdr:to>
      <xdr:col>11</xdr:col>
      <xdr:colOff>9525</xdr:colOff>
      <xdr:row>41</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478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53340</xdr:rowOff>
    </xdr:from>
    <xdr:to>
      <xdr:col>24</xdr:col>
      <xdr:colOff>76200</xdr:colOff>
      <xdr:row>40</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133367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30480</xdr:rowOff>
    </xdr:from>
    <xdr:to>
      <xdr:col>20</xdr:col>
      <xdr:colOff>38100</xdr:colOff>
      <xdr:row>40</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116857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7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163830</xdr:rowOff>
    </xdr:from>
    <xdr:to>
      <xdr:col>15</xdr:col>
      <xdr:colOff>149225</xdr:colOff>
      <xdr:row>40</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110490</xdr:rowOff>
    </xdr:from>
    <xdr:to>
      <xdr:col>11</xdr:col>
      <xdr:colOff>60325</xdr:colOff>
      <xdr:row>40</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160020</xdr:rowOff>
    </xdr:from>
    <xdr:to>
      <xdr:col>6</xdr:col>
      <xdr:colOff>171450</xdr:colOff>
      <xdr:row>41</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0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物件費に係る経常収支比率１０．５％は、類似団体平均１５．０％を４．５％下回っている。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これは、各施設（社会教育・民生施設）の管理運営を直営で行っているため、委託料などが類似団体平均を下回っていることが主な要因である。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158750</xdr:rowOff>
    </xdr:from>
    <xdr:to>
      <xdr:col>82</xdr:col>
      <xdr:colOff>107950</xdr:colOff>
      <xdr:row>14</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87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133350</xdr:rowOff>
    </xdr:from>
    <xdr:to>
      <xdr:col>78</xdr:col>
      <xdr:colOff>69850</xdr:colOff>
      <xdr:row>13</xdr:row>
      <xdr:rowOff>158750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6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127000</xdr:rowOff>
    </xdr:from>
    <xdr:to>
      <xdr:col>73</xdr:col>
      <xdr:colOff>180975</xdr:colOff>
      <xdr:row>13</xdr:row>
      <xdr:rowOff>133350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184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127000</xdr:rowOff>
    </xdr:from>
    <xdr:to>
      <xdr:col>69</xdr:col>
      <xdr:colOff>92075</xdr:colOff>
      <xdr:row>14</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1844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107950</xdr:rowOff>
    </xdr:from>
    <xdr:to>
      <xdr:col>78</xdr:col>
      <xdr:colOff>120650</xdr:colOff>
      <xdr:row>14</xdr:row>
      <xdr:rowOff>38100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0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82550</xdr:rowOff>
    </xdr:from>
    <xdr:to>
      <xdr:col>74</xdr:col>
      <xdr:colOff>31750</xdr:colOff>
      <xdr:row>14</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22877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76200</xdr:rowOff>
    </xdr:from>
    <xdr:to>
      <xdr:col>69</xdr:col>
      <xdr:colOff>142875</xdr:colOff>
      <xdr:row>13</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12700</xdr:rowOff>
    </xdr:from>
    <xdr:to>
      <xdr:col>65</xdr:col>
      <xdr:colOff>53975</xdr:colOff>
      <xdr:row>14</xdr:row>
      <xdr:rowOff>114300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扶助費に係る経常収支比率８．４％は、類似団体平均９．９％を１．５％下回っている。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少子高齢化により児童福祉費が少額であることが主な要因であり、一方で、高齢化により社会福祉費や生活保護費は今後も高い水準で推移していくことが見込まれるため、可能な限り義務的経費の削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37846</xdr:rowOff>
    </xdr:from>
    <xdr:to>
      <xdr:col>24</xdr:col>
      <xdr:colOff>25400</xdr:colOff>
      <xdr:row>55</xdr:row>
      <xdr:rowOff>37846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67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37846</xdr:rowOff>
    </xdr:from>
    <xdr:to>
      <xdr:col>19</xdr:col>
      <xdr:colOff>187325</xdr:colOff>
      <xdr:row>55</xdr:row>
      <xdr:rowOff>37846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67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xdr:rowOff>
    </xdr:from>
    <xdr:to>
      <xdr:col>15</xdr:col>
      <xdr:colOff>98425</xdr:colOff>
      <xdr:row>55</xdr:row>
      <xdr:rowOff>37846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310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xdr:rowOff>
    </xdr:from>
    <xdr:to>
      <xdr:col>11</xdr:col>
      <xdr:colOff>9525</xdr:colOff>
      <xdr:row>55</xdr:row>
      <xdr:rowOff>56134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310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158496</xdr:rowOff>
    </xdr:from>
    <xdr:to>
      <xdr:col>24</xdr:col>
      <xdr:colOff>76200</xdr:colOff>
      <xdr:row>55</xdr:row>
      <xdr:rowOff>88646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3573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158496</xdr:rowOff>
    </xdr:from>
    <xdr:to>
      <xdr:col>20</xdr:col>
      <xdr:colOff>38100</xdr:colOff>
      <xdr:row>55</xdr:row>
      <xdr:rowOff>88646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98823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8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158496</xdr:rowOff>
    </xdr:from>
    <xdr:to>
      <xdr:col>15</xdr:col>
      <xdr:colOff>149225</xdr:colOff>
      <xdr:row>55</xdr:row>
      <xdr:rowOff>88646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98823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121920</xdr:rowOff>
    </xdr:from>
    <xdr:to>
      <xdr:col>11</xdr:col>
      <xdr:colOff>60325</xdr:colOff>
      <xdr:row>55</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62247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5334</xdr:rowOff>
    </xdr:from>
    <xdr:to>
      <xdr:col>6</xdr:col>
      <xdr:colOff>171450</xdr:colOff>
      <xdr:row>55</xdr:row>
      <xdr:rowOff>106934</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117111</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その他に係る経常収支比率１５．４％は、類似団体平均１３．３％を２．１％上回っている。前年度と比較してその他経費に係る経常収支比率が増加した理由は、介護保険事業特別会計への繰出金などが増加したことが主な要因である。</a:t>
          </a:r>
        </a:p>
        <a:p>
          <a:r>
            <a:rPr kumimoji="1" lang="ja-JP" altLang="en-US" sz="1100">
              <a:latin typeface="ＭＳ Ｐゴシック" panose="020B0600070205080204" pitchFamily="50" charset="-128"/>
              <a:ea typeface="ＭＳ Ｐゴシック" panose="020B0600070205080204" pitchFamily="50" charset="-128"/>
            </a:rPr>
            <a:t>　今後も公営企業会計及び特別会計の健全化、適正化を図り、普通会計の負担額を減らしていくよう努める。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69850</xdr:rowOff>
    </xdr:from>
    <xdr:to>
      <xdr:col>82</xdr:col>
      <xdr:colOff>107950</xdr:colOff>
      <xdr:row>58</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139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58</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37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127000</xdr:rowOff>
    </xdr:from>
    <xdr:to>
      <xdr:col>73</xdr:col>
      <xdr:colOff>180975</xdr:colOff>
      <xdr:row>57</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9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127000</xdr:rowOff>
    </xdr:from>
    <xdr:to>
      <xdr:col>69</xdr:col>
      <xdr:colOff>92075</xdr:colOff>
      <xdr:row>57</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9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19050</xdr:rowOff>
    </xdr:from>
    <xdr:to>
      <xdr:col>78</xdr:col>
      <xdr:colOff>120650</xdr:colOff>
      <xdr:row>58</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76200</xdr:rowOff>
    </xdr:from>
    <xdr:to>
      <xdr:col>69</xdr:col>
      <xdr:colOff>142875</xdr:colOff>
      <xdr:row>58</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補助費に係る経常収支比率７．１％は、類似団体平均１２．６％を大きく下回っている。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これは、上下水道や消防業務などを直営で行っているため、一部事務組合に対する負担金等が類似団体平均を下回っていることが主な要因である。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18415</xdr:rowOff>
    </xdr:from>
    <xdr:to>
      <xdr:col>82</xdr:col>
      <xdr:colOff>107950</xdr:colOff>
      <xdr:row>36</xdr:row>
      <xdr:rowOff>75565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9061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18415</xdr:rowOff>
    </xdr:from>
    <xdr:to>
      <xdr:col>78</xdr:col>
      <xdr:colOff>69850</xdr:colOff>
      <xdr:row>36</xdr:row>
      <xdr:rowOff>29845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906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104140</xdr:rowOff>
    </xdr:from>
    <xdr:to>
      <xdr:col>73</xdr:col>
      <xdr:colOff>180975</xdr:colOff>
      <xdr:row>36</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0489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104140</xdr:rowOff>
    </xdr:from>
    <xdr:to>
      <xdr:col>69</xdr:col>
      <xdr:colOff>92075</xdr:colOff>
      <xdr:row>35</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048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24765</xdr:rowOff>
    </xdr:from>
    <xdr:to>
      <xdr:col>82</xdr:col>
      <xdr:colOff>158750</xdr:colOff>
      <xdr:row>36</xdr:row>
      <xdr:rowOff>126365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41292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4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139065</xdr:rowOff>
    </xdr:from>
    <xdr:to>
      <xdr:col>78</xdr:col>
      <xdr:colOff>120650</xdr:colOff>
      <xdr:row>36</xdr:row>
      <xdr:rowOff>69215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79392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0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150495</xdr:rowOff>
    </xdr:from>
    <xdr:to>
      <xdr:col>74</xdr:col>
      <xdr:colOff>31750</xdr:colOff>
      <xdr:row>36</xdr:row>
      <xdr:rowOff>80645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90822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2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53340</xdr:rowOff>
    </xdr:from>
    <xdr:to>
      <xdr:col>69</xdr:col>
      <xdr:colOff>142875</xdr:colOff>
      <xdr:row>35</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165117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公債費に係る経常収支比率２０．２％は、類似団体平均１８．３％を１．９％上回っている。</a:t>
          </a:r>
        </a:p>
        <a:p>
          <a:r>
            <a:rPr kumimoji="1" lang="ja-JP" altLang="en-US" sz="1100">
              <a:latin typeface="ＭＳ Ｐゴシック" panose="020B0600070205080204" pitchFamily="50" charset="-128"/>
              <a:ea typeface="ＭＳ Ｐゴシック" panose="020B0600070205080204" pitchFamily="50" charset="-128"/>
            </a:rPr>
            <a:t>　これは、千葉科学大学建設事業補助、市立高等学校整備事業、学校給食センター整備事業などの財源として発行した地方債の元利償還金が多いことが主な要因である。また、今後も広域ごみ処理施設整備事業（～令和１１年度まで）や小中学校及び公共施設等の再編に係る事業などの財源として地方債の発行が見込まれることから、同比率は高い水準で推移することが予想されるため、地方債を財源とする大規模事業については、慎重に事業を選択し、適正な財政運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107950</xdr:rowOff>
    </xdr:from>
    <xdr:to>
      <xdr:col>24</xdr:col>
      <xdr:colOff>25400</xdr:colOff>
      <xdr:row>78</xdr:row>
      <xdr:rowOff>136525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810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117475</xdr:rowOff>
    </xdr:from>
    <xdr:to>
      <xdr:col>19</xdr:col>
      <xdr:colOff>187325</xdr:colOff>
      <xdr:row>78</xdr:row>
      <xdr:rowOff>136525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90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117475</xdr:rowOff>
    </xdr:from>
    <xdr:to>
      <xdr:col>15</xdr:col>
      <xdr:colOff>98425</xdr:colOff>
      <xdr:row>78</xdr:row>
      <xdr:rowOff>117475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191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117475</xdr:rowOff>
    </xdr:from>
    <xdr:to>
      <xdr:col>11</xdr:col>
      <xdr:colOff>9525</xdr:colOff>
      <xdr:row>78</xdr:row>
      <xdr:rowOff>117475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191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57150</xdr:rowOff>
    </xdr:from>
    <xdr:to>
      <xdr:col>24</xdr:col>
      <xdr:colOff>76200</xdr:colOff>
      <xdr:row>78</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29227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85725</xdr:rowOff>
    </xdr:from>
    <xdr:to>
      <xdr:col>20</xdr:col>
      <xdr:colOff>38100</xdr:colOff>
      <xdr:row>79</xdr:row>
      <xdr:rowOff>15875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652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4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66675</xdr:rowOff>
    </xdr:from>
    <xdr:to>
      <xdr:col>15</xdr:col>
      <xdr:colOff>149225</xdr:colOff>
      <xdr:row>78</xdr:row>
      <xdr:rowOff>168275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153052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2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66675</xdr:rowOff>
    </xdr:from>
    <xdr:to>
      <xdr:col>11</xdr:col>
      <xdr:colOff>60325</xdr:colOff>
      <xdr:row>77</xdr:row>
      <xdr:rowOff>168275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153052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5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66675</xdr:rowOff>
    </xdr:from>
    <xdr:to>
      <xdr:col>6</xdr:col>
      <xdr:colOff>171450</xdr:colOff>
      <xdr:row>78</xdr:row>
      <xdr:rowOff>168275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153052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2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本市の公債費以外に係る経常収支比率は７３．６％であり、類似団体平均７６．０％を２．４％下回っている。</a:t>
          </a:r>
        </a:p>
        <a:p>
          <a:r>
            <a:rPr kumimoji="1" lang="ja-JP" altLang="en-US" sz="1100">
              <a:latin typeface="ＭＳ Ｐゴシック" panose="020B0600070205080204" pitchFamily="50" charset="-128"/>
              <a:ea typeface="ＭＳ Ｐゴシック" panose="020B0600070205080204" pitchFamily="50" charset="-128"/>
            </a:rPr>
            <a:t>　前年度と比較して公債費以外の経常収支比率が増加した要因は、地方交付税の増などにより分母の経常一般財源が約１億６千万円増加したが、補助費等の増加（公営企業会計補助金など）や繰出金の増加（介護保険事業特別会計繰出金など）により、分子となる経常経費充当一般財源が約４億２千万円増加したためである。引き続き、行政経営評価や補助金現況調書などを活用した事業効果の検証、業務改善による人件費や物件費の削減などの取組により、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143002</xdr:rowOff>
    </xdr:from>
    <xdr:to>
      <xdr:col>82</xdr:col>
      <xdr:colOff>107950</xdr:colOff>
      <xdr:row>81</xdr:row>
      <xdr:rowOff>5842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3001752"/>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57929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74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143002</xdr:rowOff>
    </xdr:from>
    <xdr:to>
      <xdr:col>82</xdr:col>
      <xdr:colOff>196850</xdr:colOff>
      <xdr:row>75</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00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77</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1605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76</xdr:row>
      <xdr:rowOff>85852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74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76</xdr:row>
      <xdr:rowOff>44704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7373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94487</xdr:rowOff>
    </xdr:from>
    <xdr:to>
      <xdr:col>74</xdr:col>
      <xdr:colOff>31750</xdr:colOff>
      <xdr:row>77</xdr:row>
      <xdr:rowOff>24637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76</xdr:row>
      <xdr:rowOff>122428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7373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千葉県銚子市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13221</xdr:rowOff>
    </xdr:from>
    <xdr:to>
      <xdr:col>29</xdr:col>
      <xdr:colOff>127000</xdr:colOff>
      <xdr:row>18</xdr:row>
      <xdr:rowOff>84493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6946"/>
          <a:ext cx="647700" cy="71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84493</xdr:rowOff>
    </xdr:from>
    <xdr:to>
      <xdr:col>26</xdr:col>
      <xdr:colOff>50800</xdr:colOff>
      <xdr:row>18</xdr:row>
      <xdr:rowOff>129921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8218"/>
          <a:ext cx="698500" cy="45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129921</xdr:rowOff>
    </xdr:from>
    <xdr:to>
      <xdr:col>22</xdr:col>
      <xdr:colOff>114300</xdr:colOff>
      <xdr:row>18</xdr:row>
      <xdr:rowOff>132080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3646"/>
          <a:ext cx="698500" cy="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130378</xdr:rowOff>
    </xdr:from>
    <xdr:to>
      <xdr:col>18</xdr:col>
      <xdr:colOff>177800</xdr:colOff>
      <xdr:row>18</xdr:row>
      <xdr:rowOff>132080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64103"/>
          <a:ext cx="698500" cy="1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133871</xdr:rowOff>
    </xdr:from>
    <xdr:to>
      <xdr:col>29</xdr:col>
      <xdr:colOff>177800</xdr:colOff>
      <xdr:row>18</xdr:row>
      <xdr:rowOff>64021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6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105948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33693</xdr:rowOff>
    </xdr:from>
    <xdr:to>
      <xdr:col>26</xdr:col>
      <xdr:colOff>101600</xdr:colOff>
      <xdr:row>18</xdr:row>
      <xdr:rowOff>135293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7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120070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3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79121</xdr:rowOff>
    </xdr:from>
    <xdr:to>
      <xdr:col>22</xdr:col>
      <xdr:colOff>165100</xdr:colOff>
      <xdr:row>19</xdr:row>
      <xdr:rowOff>9271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2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165498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81280</xdr:rowOff>
    </xdr:from>
    <xdr:to>
      <xdr:col>19</xdr:col>
      <xdr:colOff>38100</xdr:colOff>
      <xdr:row>19</xdr:row>
      <xdr:rowOff>11430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15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167657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79578</xdr:rowOff>
    </xdr:from>
    <xdr:to>
      <xdr:col>15</xdr:col>
      <xdr:colOff>101600</xdr:colOff>
      <xdr:row>19</xdr:row>
      <xdr:rowOff>9728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3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165955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234823</xdr:rowOff>
    </xdr:from>
    <xdr:to>
      <xdr:col>29</xdr:col>
      <xdr:colOff>127000</xdr:colOff>
      <xdr:row>34</xdr:row>
      <xdr:rowOff>303479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02273"/>
          <a:ext cx="647700" cy="68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303479</xdr:rowOff>
    </xdr:from>
    <xdr:to>
      <xdr:col>26</xdr:col>
      <xdr:colOff>50800</xdr:colOff>
      <xdr:row>35</xdr:row>
      <xdr:rowOff>118542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70929"/>
          <a:ext cx="698500" cy="157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118542</xdr:rowOff>
    </xdr:from>
    <xdr:to>
      <xdr:col>22</xdr:col>
      <xdr:colOff>114300</xdr:colOff>
      <xdr:row>35</xdr:row>
      <xdr:rowOff>307708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28892"/>
          <a:ext cx="698500" cy="189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307708</xdr:rowOff>
    </xdr:from>
    <xdr:to>
      <xdr:col>18</xdr:col>
      <xdr:colOff>177800</xdr:colOff>
      <xdr:row>36</xdr:row>
      <xdr:rowOff>41846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18058"/>
          <a:ext cx="698500" cy="7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184023</xdr:rowOff>
    </xdr:from>
    <xdr:to>
      <xdr:col>29</xdr:col>
      <xdr:colOff>177800</xdr:colOff>
      <xdr:row>34</xdr:row>
      <xdr:rowOff>285623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51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29100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9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252679</xdr:rowOff>
    </xdr:from>
    <xdr:to>
      <xdr:col>26</xdr:col>
      <xdr:colOff>101600</xdr:colOff>
      <xdr:row>35</xdr:row>
      <xdr:rowOff>11379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2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21556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89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67742</xdr:rowOff>
    </xdr:from>
    <xdr:to>
      <xdr:col>22</xdr:col>
      <xdr:colOff>165100</xdr:colOff>
      <xdr:row>35</xdr:row>
      <xdr:rowOff>169342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78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179519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4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256908</xdr:rowOff>
    </xdr:from>
    <xdr:to>
      <xdr:col>19</xdr:col>
      <xdr:colOff>38100</xdr:colOff>
      <xdr:row>36</xdr:row>
      <xdr:rowOff>15608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67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25785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3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333946</xdr:rowOff>
    </xdr:from>
    <xdr:to>
      <xdr:col>15</xdr:col>
      <xdr:colOff>101600</xdr:colOff>
      <xdr:row>36</xdr:row>
      <xdr:rowOff>92646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44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102823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1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千葉県銚子市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53,986
51,272
84.12
30,056,699
29,609,956
393,815
14,781,644
21,746,829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27165</xdr:rowOff>
    </xdr:from>
    <xdr:to>
      <xdr:col>24</xdr:col>
      <xdr:colOff>63500</xdr:colOff>
      <xdr:row>36</xdr:row>
      <xdr:rowOff>73520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9365"/>
          <a:ext cx="8382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73520</xdr:rowOff>
    </xdr:from>
    <xdr:to>
      <xdr:col>19</xdr:col>
      <xdr:colOff>177800</xdr:colOff>
      <xdr:row>36</xdr:row>
      <xdr:rowOff>117056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45720"/>
          <a:ext cx="889000" cy="4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117056</xdr:rowOff>
    </xdr:from>
    <xdr:to>
      <xdr:col>15</xdr:col>
      <xdr:colOff>50800</xdr:colOff>
      <xdr:row>36</xdr:row>
      <xdr:rowOff>121894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9256"/>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121894</xdr:rowOff>
    </xdr:from>
    <xdr:to>
      <xdr:col>10</xdr:col>
      <xdr:colOff>114300</xdr:colOff>
      <xdr:row>36</xdr:row>
      <xdr:rowOff>124663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4094"/>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147815</xdr:rowOff>
    </xdr:from>
    <xdr:to>
      <xdr:col>24</xdr:col>
      <xdr:colOff>114300</xdr:colOff>
      <xdr:row>36</xdr:row>
      <xdr:rowOff>77965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170692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22720</xdr:rowOff>
    </xdr:from>
    <xdr:to>
      <xdr:col>20</xdr:col>
      <xdr:colOff>38100</xdr:colOff>
      <xdr:row>36</xdr:row>
      <xdr:rowOff>124320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140847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66256</xdr:rowOff>
    </xdr:from>
    <xdr:to>
      <xdr:col>15</xdr:col>
      <xdr:colOff>101600</xdr:colOff>
      <xdr:row>36</xdr:row>
      <xdr:rowOff>167856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12933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1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71094</xdr:rowOff>
    </xdr:from>
    <xdr:to>
      <xdr:col>10</xdr:col>
      <xdr:colOff>165100</xdr:colOff>
      <xdr:row>37</xdr:row>
      <xdr:rowOff>1244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17771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1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73863</xdr:rowOff>
    </xdr:from>
    <xdr:to>
      <xdr:col>6</xdr:col>
      <xdr:colOff>38100</xdr:colOff>
      <xdr:row>37</xdr:row>
      <xdr:rowOff>4013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20540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2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25095</xdr:rowOff>
    </xdr:from>
    <xdr:to>
      <xdr:col>24</xdr:col>
      <xdr:colOff>63500</xdr:colOff>
      <xdr:row>59</xdr:row>
      <xdr:rowOff>23419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97745"/>
          <a:ext cx="838200" cy="3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23419</xdr:rowOff>
    </xdr:from>
    <xdr:to>
      <xdr:col>19</xdr:col>
      <xdr:colOff>177800</xdr:colOff>
      <xdr:row>59</xdr:row>
      <xdr:rowOff>33264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38969"/>
          <a:ext cx="889000" cy="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33264</xdr:rowOff>
    </xdr:from>
    <xdr:to>
      <xdr:col>15</xdr:col>
      <xdr:colOff>50800</xdr:colOff>
      <xdr:row>59</xdr:row>
      <xdr:rowOff>71135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48814"/>
          <a:ext cx="8890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2037</xdr:rowOff>
    </xdr:from>
    <xdr:to>
      <xdr:col>10</xdr:col>
      <xdr:colOff>114300</xdr:colOff>
      <xdr:row>59</xdr:row>
      <xdr:rowOff>71135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117587"/>
          <a:ext cx="889000" cy="6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145745</xdr:rowOff>
    </xdr:from>
    <xdr:to>
      <xdr:col>24</xdr:col>
      <xdr:colOff>114300</xdr:colOff>
      <xdr:row>57</xdr:row>
      <xdr:rowOff>75895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124172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144069</xdr:rowOff>
    </xdr:from>
    <xdr:to>
      <xdr:col>20</xdr:col>
      <xdr:colOff>38100</xdr:colOff>
      <xdr:row>59</xdr:row>
      <xdr:rowOff>74219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65346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18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153914</xdr:rowOff>
    </xdr:from>
    <xdr:to>
      <xdr:col>15</xdr:col>
      <xdr:colOff>101600</xdr:colOff>
      <xdr:row>59</xdr:row>
      <xdr:rowOff>84064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9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75191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20335</xdr:rowOff>
    </xdr:from>
    <xdr:to>
      <xdr:col>10</xdr:col>
      <xdr:colOff>165100</xdr:colOff>
      <xdr:row>59</xdr:row>
      <xdr:rowOff>121935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3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113062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122687</xdr:rowOff>
    </xdr:from>
    <xdr:to>
      <xdr:col>6</xdr:col>
      <xdr:colOff>38100</xdr:colOff>
      <xdr:row>59</xdr:row>
      <xdr:rowOff>52837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6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43964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162396</xdr:rowOff>
    </xdr:from>
    <xdr:to>
      <xdr:col>24</xdr:col>
      <xdr:colOff>63500</xdr:colOff>
      <xdr:row>79</xdr:row>
      <xdr:rowOff>15897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35496"/>
          <a:ext cx="838200" cy="2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15897</xdr:rowOff>
    </xdr:from>
    <xdr:to>
      <xdr:col>19</xdr:col>
      <xdr:colOff>177800</xdr:colOff>
      <xdr:row>79</xdr:row>
      <xdr:rowOff>19163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6044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19163</xdr:rowOff>
    </xdr:from>
    <xdr:to>
      <xdr:col>15</xdr:col>
      <xdr:colOff>50800</xdr:colOff>
      <xdr:row>79</xdr:row>
      <xdr:rowOff>26575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63713"/>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26575</xdr:rowOff>
    </xdr:from>
    <xdr:to>
      <xdr:col>10</xdr:col>
      <xdr:colOff>114300</xdr:colOff>
      <xdr:row>79</xdr:row>
      <xdr:rowOff>33696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71125"/>
          <a:ext cx="889000" cy="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111596</xdr:rowOff>
    </xdr:from>
    <xdr:to>
      <xdr:col>24</xdr:col>
      <xdr:colOff>114300</xdr:colOff>
      <xdr:row>79</xdr:row>
      <xdr:rowOff>41746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26523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9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136547</xdr:rowOff>
    </xdr:from>
    <xdr:to>
      <xdr:col>20</xdr:col>
      <xdr:colOff>38100</xdr:colOff>
      <xdr:row>79</xdr:row>
      <xdr:rowOff>66697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57824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0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139813</xdr:rowOff>
    </xdr:from>
    <xdr:to>
      <xdr:col>15</xdr:col>
      <xdr:colOff>101600</xdr:colOff>
      <xdr:row>79</xdr:row>
      <xdr:rowOff>69963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61090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0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147225</xdr:rowOff>
    </xdr:from>
    <xdr:to>
      <xdr:col>10</xdr:col>
      <xdr:colOff>165100</xdr:colOff>
      <xdr:row>79</xdr:row>
      <xdr:rowOff>77375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68502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154346</xdr:rowOff>
    </xdr:from>
    <xdr:to>
      <xdr:col>6</xdr:col>
      <xdr:colOff>38100</xdr:colOff>
      <xdr:row>79</xdr:row>
      <xdr:rowOff>84496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75623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2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152433</xdr:rowOff>
    </xdr:from>
    <xdr:to>
      <xdr:col>24</xdr:col>
      <xdr:colOff>63500</xdr:colOff>
      <xdr:row>97</xdr:row>
      <xdr:rowOff>13329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11633"/>
          <a:ext cx="838200" cy="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13329</xdr:rowOff>
    </xdr:from>
    <xdr:to>
      <xdr:col>19</xdr:col>
      <xdr:colOff>177800</xdr:colOff>
      <xdr:row>97</xdr:row>
      <xdr:rowOff>95428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43979"/>
          <a:ext cx="889000" cy="8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22572</xdr:rowOff>
    </xdr:from>
    <xdr:to>
      <xdr:col>15</xdr:col>
      <xdr:colOff>50800</xdr:colOff>
      <xdr:row>97</xdr:row>
      <xdr:rowOff>95428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53222"/>
          <a:ext cx="889000" cy="7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22572</xdr:rowOff>
    </xdr:from>
    <xdr:to>
      <xdr:col>10</xdr:col>
      <xdr:colOff>114300</xdr:colOff>
      <xdr:row>98</xdr:row>
      <xdr:rowOff>27899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53222"/>
          <a:ext cx="889000" cy="17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101633</xdr:rowOff>
    </xdr:from>
    <xdr:to>
      <xdr:col>24</xdr:col>
      <xdr:colOff>114300</xdr:colOff>
      <xdr:row>97</xdr:row>
      <xdr:rowOff>31783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80060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133979</xdr:rowOff>
    </xdr:from>
    <xdr:to>
      <xdr:col>20</xdr:col>
      <xdr:colOff>38100</xdr:colOff>
      <xdr:row>97</xdr:row>
      <xdr:rowOff>64129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55256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8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44628</xdr:rowOff>
    </xdr:from>
    <xdr:to>
      <xdr:col>15</xdr:col>
      <xdr:colOff>101600</xdr:colOff>
      <xdr:row>97</xdr:row>
      <xdr:rowOff>146228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137355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143222</xdr:rowOff>
    </xdr:from>
    <xdr:to>
      <xdr:col>10</xdr:col>
      <xdr:colOff>165100</xdr:colOff>
      <xdr:row>97</xdr:row>
      <xdr:rowOff>73372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0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64499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9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148549</xdr:rowOff>
    </xdr:from>
    <xdr:to>
      <xdr:col>6</xdr:col>
      <xdr:colOff>38100</xdr:colOff>
      <xdr:row>98</xdr:row>
      <xdr:rowOff>78699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69826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7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70787</xdr:rowOff>
    </xdr:from>
    <xdr:to>
      <xdr:col>54</xdr:col>
      <xdr:colOff>189865</xdr:colOff>
      <xdr:row>38</xdr:row>
      <xdr:rowOff>64262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728637"/>
          <a:ext cx="1270" cy="85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68089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64262</xdr:rowOff>
    </xdr:from>
    <xdr:to>
      <xdr:col>55</xdr:col>
      <xdr:colOff>88900</xdr:colOff>
      <xdr:row>38</xdr:row>
      <xdr:rowOff>64262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7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17464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50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70787</xdr:rowOff>
    </xdr:from>
    <xdr:to>
      <xdr:col>55</xdr:col>
      <xdr:colOff>88900</xdr:colOff>
      <xdr:row>33</xdr:row>
      <xdr:rowOff>70787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72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54837</xdr:rowOff>
    </xdr:from>
    <xdr:to>
      <xdr:col>55</xdr:col>
      <xdr:colOff>0</xdr:colOff>
      <xdr:row>37</xdr:row>
      <xdr:rowOff>142672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98487"/>
          <a:ext cx="838200" cy="8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56711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57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33834</xdr:rowOff>
    </xdr:from>
    <xdr:to>
      <xdr:col>55</xdr:col>
      <xdr:colOff>50800</xdr:colOff>
      <xdr:row>36</xdr:row>
      <xdr:rowOff>135434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0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111295</xdr:rowOff>
    </xdr:from>
    <xdr:to>
      <xdr:col>50</xdr:col>
      <xdr:colOff>114300</xdr:colOff>
      <xdr:row>37</xdr:row>
      <xdr:rowOff>142672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454945"/>
          <a:ext cx="889000" cy="3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31867</xdr:rowOff>
    </xdr:from>
    <xdr:to>
      <xdr:col>50</xdr:col>
      <xdr:colOff>165100</xdr:colOff>
      <xdr:row>36</xdr:row>
      <xdr:rowOff>133467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0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149994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97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111295</xdr:rowOff>
    </xdr:from>
    <xdr:to>
      <xdr:col>45</xdr:col>
      <xdr:colOff>177800</xdr:colOff>
      <xdr:row>38</xdr:row>
      <xdr:rowOff>11874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54945"/>
          <a:ext cx="889000" cy="7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34552</xdr:rowOff>
    </xdr:from>
    <xdr:to>
      <xdr:col>46</xdr:col>
      <xdr:colOff>38100</xdr:colOff>
      <xdr:row>36</xdr:row>
      <xdr:rowOff>136152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06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152679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9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53812</xdr:rowOff>
    </xdr:from>
    <xdr:to>
      <xdr:col>41</xdr:col>
      <xdr:colOff>50800</xdr:colOff>
      <xdr:row>38</xdr:row>
      <xdr:rowOff>11874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68762"/>
          <a:ext cx="889000" cy="115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54518</xdr:rowOff>
    </xdr:from>
    <xdr:to>
      <xdr:col>41</xdr:col>
      <xdr:colOff>101600</xdr:colOff>
      <xdr:row>36</xdr:row>
      <xdr:rowOff>156118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2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1195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0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107900</xdr:rowOff>
    </xdr:from>
    <xdr:to>
      <xdr:col>36</xdr:col>
      <xdr:colOff>165100</xdr:colOff>
      <xdr:row>33</xdr:row>
      <xdr:rowOff>38050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5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29177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68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4037</xdr:rowOff>
    </xdr:from>
    <xdr:to>
      <xdr:col>55</xdr:col>
      <xdr:colOff>50800</xdr:colOff>
      <xdr:row>37</xdr:row>
      <xdr:rowOff>105637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4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153914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91872</xdr:rowOff>
    </xdr:from>
    <xdr:to>
      <xdr:col>50</xdr:col>
      <xdr:colOff>165100</xdr:colOff>
      <xdr:row>38</xdr:row>
      <xdr:rowOff>22022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13149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60495</xdr:rowOff>
    </xdr:from>
    <xdr:to>
      <xdr:col>46</xdr:col>
      <xdr:colOff>38100</xdr:colOff>
      <xdr:row>37</xdr:row>
      <xdr:rowOff>162095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153222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132523</xdr:rowOff>
    </xdr:from>
    <xdr:to>
      <xdr:col>41</xdr:col>
      <xdr:colOff>101600</xdr:colOff>
      <xdr:row>38</xdr:row>
      <xdr:rowOff>62674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761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53801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3012</xdr:rowOff>
    </xdr:from>
    <xdr:to>
      <xdr:col>36</xdr:col>
      <xdr:colOff>165100</xdr:colOff>
      <xdr:row>31</xdr:row>
      <xdr:rowOff>104612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121139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9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24135</xdr:rowOff>
    </xdr:from>
    <xdr:to>
      <xdr:col>55</xdr:col>
      <xdr:colOff>0</xdr:colOff>
      <xdr:row>58</xdr:row>
      <xdr:rowOff>22116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96785"/>
          <a:ext cx="838200" cy="16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24135</xdr:rowOff>
    </xdr:from>
    <xdr:to>
      <xdr:col>50</xdr:col>
      <xdr:colOff>114300</xdr:colOff>
      <xdr:row>57</xdr:row>
      <xdr:rowOff>162050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96785"/>
          <a:ext cx="889000" cy="13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105380</xdr:rowOff>
    </xdr:from>
    <xdr:to>
      <xdr:col>45</xdr:col>
      <xdr:colOff>177800</xdr:colOff>
      <xdr:row>57</xdr:row>
      <xdr:rowOff>162050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78030"/>
          <a:ext cx="889000" cy="5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94369</xdr:rowOff>
    </xdr:from>
    <xdr:to>
      <xdr:col>41</xdr:col>
      <xdr:colOff>50800</xdr:colOff>
      <xdr:row>57</xdr:row>
      <xdr:rowOff>105380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67019"/>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142766</xdr:rowOff>
    </xdr:from>
    <xdr:to>
      <xdr:col>55</xdr:col>
      <xdr:colOff>50800</xdr:colOff>
      <xdr:row>58</xdr:row>
      <xdr:rowOff>72916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1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57693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3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144785</xdr:rowOff>
    </xdr:from>
    <xdr:to>
      <xdr:col>50</xdr:col>
      <xdr:colOff>165100</xdr:colOff>
      <xdr:row>57</xdr:row>
      <xdr:rowOff>74935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4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66062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111250</xdr:rowOff>
    </xdr:from>
    <xdr:to>
      <xdr:col>46</xdr:col>
      <xdr:colOff>38100</xdr:colOff>
      <xdr:row>58</xdr:row>
      <xdr:rowOff>41400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32527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7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54580</xdr:rowOff>
    </xdr:from>
    <xdr:to>
      <xdr:col>41</xdr:col>
      <xdr:colOff>101600</xdr:colOff>
      <xdr:row>57</xdr:row>
      <xdr:rowOff>156180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147307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43569</xdr:rowOff>
    </xdr:from>
    <xdr:to>
      <xdr:col>36</xdr:col>
      <xdr:colOff>165100</xdr:colOff>
      <xdr:row>57</xdr:row>
      <xdr:rowOff>145169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136296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94483</xdr:rowOff>
    </xdr:from>
    <xdr:to>
      <xdr:col>55</xdr:col>
      <xdr:colOff>0</xdr:colOff>
      <xdr:row>78</xdr:row>
      <xdr:rowOff>100199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67583"/>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100199</xdr:rowOff>
    </xdr:from>
    <xdr:to>
      <xdr:col>50</xdr:col>
      <xdr:colOff>114300</xdr:colOff>
      <xdr:row>78</xdr:row>
      <xdr:rowOff>127974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73299"/>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127974</xdr:rowOff>
    </xdr:from>
    <xdr:to>
      <xdr:col>45</xdr:col>
      <xdr:colOff>177800</xdr:colOff>
      <xdr:row>78</xdr:row>
      <xdr:rowOff>139700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01074"/>
          <a:ext cx="889000" cy="1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43683</xdr:rowOff>
    </xdr:from>
    <xdr:to>
      <xdr:col>55</xdr:col>
      <xdr:colOff>50800</xdr:colOff>
      <xdr:row>78</xdr:row>
      <xdr:rowOff>145283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1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130060</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49399</xdr:rowOff>
    </xdr:from>
    <xdr:to>
      <xdr:col>50</xdr:col>
      <xdr:colOff>165100</xdr:colOff>
      <xdr:row>78</xdr:row>
      <xdr:rowOff>150999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142126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1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77174</xdr:rowOff>
    </xdr:from>
    <xdr:to>
      <xdr:col>46</xdr:col>
      <xdr:colOff>38100</xdr:colOff>
      <xdr:row>79</xdr:row>
      <xdr:rowOff>7324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5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169901</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54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94993</xdr:rowOff>
    </xdr:from>
    <xdr:to>
      <xdr:col>55</xdr:col>
      <xdr:colOff>0</xdr:colOff>
      <xdr:row>98</xdr:row>
      <xdr:rowOff>103232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25643"/>
          <a:ext cx="838200" cy="17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94993</xdr:rowOff>
    </xdr:from>
    <xdr:to>
      <xdr:col>50</xdr:col>
      <xdr:colOff>114300</xdr:colOff>
      <xdr:row>98</xdr:row>
      <xdr:rowOff>33161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25643"/>
          <a:ext cx="889000" cy="10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148800</xdr:rowOff>
    </xdr:from>
    <xdr:to>
      <xdr:col>45</xdr:col>
      <xdr:colOff>177800</xdr:colOff>
      <xdr:row>98</xdr:row>
      <xdr:rowOff>33161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779450"/>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104953</xdr:rowOff>
    </xdr:from>
    <xdr:to>
      <xdr:col>41</xdr:col>
      <xdr:colOff>50800</xdr:colOff>
      <xdr:row>97</xdr:row>
      <xdr:rowOff>148800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35603"/>
          <a:ext cx="88900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52432</xdr:rowOff>
    </xdr:from>
    <xdr:to>
      <xdr:col>55</xdr:col>
      <xdr:colOff>50800</xdr:colOff>
      <xdr:row>98</xdr:row>
      <xdr:rowOff>154032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5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138809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6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44193</xdr:rowOff>
    </xdr:from>
    <xdr:to>
      <xdr:col>50</xdr:col>
      <xdr:colOff>165100</xdr:colOff>
      <xdr:row>97</xdr:row>
      <xdr:rowOff>145793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7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136920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6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153811</xdr:rowOff>
    </xdr:from>
    <xdr:to>
      <xdr:col>46</xdr:col>
      <xdr:colOff>38100</xdr:colOff>
      <xdr:row>98</xdr:row>
      <xdr:rowOff>83961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8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75088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98000</xdr:rowOff>
    </xdr:from>
    <xdr:to>
      <xdr:col>41</xdr:col>
      <xdr:colOff>101600</xdr:colOff>
      <xdr:row>98</xdr:row>
      <xdr:rowOff>28150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19277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54153</xdr:rowOff>
    </xdr:from>
    <xdr:to>
      <xdr:col>36</xdr:col>
      <xdr:colOff>165100</xdr:colOff>
      <xdr:row>97</xdr:row>
      <xdr:rowOff>155753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146880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94829</xdr:rowOff>
    </xdr:from>
    <xdr:to>
      <xdr:col>85</xdr:col>
      <xdr:colOff>127000</xdr:colOff>
      <xdr:row>39</xdr:row>
      <xdr:rowOff>95009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1379"/>
          <a:ext cx="838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94829</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81379"/>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92576</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79126"/>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44209</xdr:rowOff>
    </xdr:from>
    <xdr:to>
      <xdr:col>85</xdr:col>
      <xdr:colOff>177800</xdr:colOff>
      <xdr:row>39</xdr:row>
      <xdr:rowOff>145809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130586</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5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44029</xdr:rowOff>
    </xdr:from>
    <xdr:to>
      <xdr:col>81</xdr:col>
      <xdr:colOff>101600</xdr:colOff>
      <xdr:row>39</xdr:row>
      <xdr:rowOff>145629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136756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823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41776</xdr:rowOff>
    </xdr:from>
    <xdr:to>
      <xdr:col>67</xdr:col>
      <xdr:colOff>101600</xdr:colOff>
      <xdr:row>39</xdr:row>
      <xdr:rowOff>143376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134503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821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167850</xdr:rowOff>
    </xdr:from>
    <xdr:to>
      <xdr:col>85</xdr:col>
      <xdr:colOff>127000</xdr:colOff>
      <xdr:row>76</xdr:row>
      <xdr:rowOff>13922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026600"/>
          <a:ext cx="838200" cy="1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13922</xdr:rowOff>
    </xdr:from>
    <xdr:to>
      <xdr:col>81</xdr:col>
      <xdr:colOff>50800</xdr:colOff>
      <xdr:row>76</xdr:row>
      <xdr:rowOff>33711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44122"/>
          <a:ext cx="889000" cy="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33711</xdr:rowOff>
    </xdr:from>
    <xdr:to>
      <xdr:col>76</xdr:col>
      <xdr:colOff>114300</xdr:colOff>
      <xdr:row>76</xdr:row>
      <xdr:rowOff>90534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63911"/>
          <a:ext cx="8890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90534</xdr:rowOff>
    </xdr:from>
    <xdr:to>
      <xdr:col>71</xdr:col>
      <xdr:colOff>177800</xdr:colOff>
      <xdr:row>76</xdr:row>
      <xdr:rowOff>98470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20734"/>
          <a:ext cx="8890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111472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117050</xdr:rowOff>
    </xdr:from>
    <xdr:to>
      <xdr:col>85</xdr:col>
      <xdr:colOff>177800</xdr:colOff>
      <xdr:row>76</xdr:row>
      <xdr:rowOff>47200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95477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134571</xdr:rowOff>
    </xdr:from>
    <xdr:to>
      <xdr:col>81</xdr:col>
      <xdr:colOff>101600</xdr:colOff>
      <xdr:row>76</xdr:row>
      <xdr:rowOff>64722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933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55849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8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154361</xdr:rowOff>
    </xdr:from>
    <xdr:to>
      <xdr:col>76</xdr:col>
      <xdr:colOff>165100</xdr:colOff>
      <xdr:row>76</xdr:row>
      <xdr:rowOff>84511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75638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0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39734</xdr:rowOff>
    </xdr:from>
    <xdr:to>
      <xdr:col>72</xdr:col>
      <xdr:colOff>38100</xdr:colOff>
      <xdr:row>76</xdr:row>
      <xdr:rowOff>141334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132461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6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47670</xdr:rowOff>
    </xdr:from>
    <xdr:to>
      <xdr:col>67</xdr:col>
      <xdr:colOff>101600</xdr:colOff>
      <xdr:row>76</xdr:row>
      <xdr:rowOff>149270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140397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7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115422</xdr:rowOff>
    </xdr:from>
    <xdr:to>
      <xdr:col>85</xdr:col>
      <xdr:colOff>127000</xdr:colOff>
      <xdr:row>97</xdr:row>
      <xdr:rowOff>113677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403172"/>
          <a:ext cx="838200" cy="34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113677</xdr:rowOff>
    </xdr:from>
    <xdr:to>
      <xdr:col>81</xdr:col>
      <xdr:colOff>50800</xdr:colOff>
      <xdr:row>97</xdr:row>
      <xdr:rowOff>165706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44327"/>
          <a:ext cx="8890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130758</xdr:rowOff>
    </xdr:from>
    <xdr:to>
      <xdr:col>76</xdr:col>
      <xdr:colOff>114300</xdr:colOff>
      <xdr:row>97</xdr:row>
      <xdr:rowOff>165706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61408"/>
          <a:ext cx="889000" cy="3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130758</xdr:rowOff>
    </xdr:from>
    <xdr:to>
      <xdr:col>71</xdr:col>
      <xdr:colOff>177800</xdr:colOff>
      <xdr:row>98</xdr:row>
      <xdr:rowOff>96331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61408"/>
          <a:ext cx="889000" cy="13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64622</xdr:rowOff>
    </xdr:from>
    <xdr:to>
      <xdr:col>85</xdr:col>
      <xdr:colOff>177800</xdr:colOff>
      <xdr:row>95</xdr:row>
      <xdr:rowOff>166222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3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87499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20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62877</xdr:rowOff>
    </xdr:from>
    <xdr:to>
      <xdr:col>81</xdr:col>
      <xdr:colOff>101600</xdr:colOff>
      <xdr:row>97</xdr:row>
      <xdr:rowOff>164477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155604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8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114906</xdr:rowOff>
    </xdr:from>
    <xdr:to>
      <xdr:col>76</xdr:col>
      <xdr:colOff>165100</xdr:colOff>
      <xdr:row>98</xdr:row>
      <xdr:rowOff>45056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36183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3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79958</xdr:rowOff>
    </xdr:from>
    <xdr:to>
      <xdr:col>72</xdr:col>
      <xdr:colOff>38100</xdr:colOff>
      <xdr:row>98</xdr:row>
      <xdr:rowOff>10108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1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0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45531</xdr:rowOff>
    </xdr:from>
    <xdr:to>
      <xdr:col>67</xdr:col>
      <xdr:colOff>101600</xdr:colOff>
      <xdr:row>98</xdr:row>
      <xdr:rowOff>147131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138258</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100152</xdr:rowOff>
    </xdr:from>
    <xdr:to>
      <xdr:col>116</xdr:col>
      <xdr:colOff>63500</xdr:colOff>
      <xdr:row>37</xdr:row>
      <xdr:rowOff>41230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100902"/>
          <a:ext cx="838200" cy="28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100152</xdr:rowOff>
    </xdr:from>
    <xdr:to>
      <xdr:col>111</xdr:col>
      <xdr:colOff>177800</xdr:colOff>
      <xdr:row>35</xdr:row>
      <xdr:rowOff>155359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100902"/>
          <a:ext cx="889000" cy="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155359</xdr:rowOff>
    </xdr:from>
    <xdr:to>
      <xdr:col>107</xdr:col>
      <xdr:colOff>50800</xdr:colOff>
      <xdr:row>37</xdr:row>
      <xdr:rowOff>9570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156109"/>
          <a:ext cx="889000" cy="19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9570</xdr:rowOff>
    </xdr:from>
    <xdr:to>
      <xdr:col>102</xdr:col>
      <xdr:colOff>114300</xdr:colOff>
      <xdr:row>37</xdr:row>
      <xdr:rowOff>100781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353220"/>
          <a:ext cx="8890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161880</xdr:rowOff>
    </xdr:from>
    <xdr:to>
      <xdr:col>116</xdr:col>
      <xdr:colOff>114300</xdr:colOff>
      <xdr:row>37</xdr:row>
      <xdr:rowOff>92030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140307</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31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49352</xdr:rowOff>
    </xdr:from>
    <xdr:to>
      <xdr:col>112</xdr:col>
      <xdr:colOff>38100</xdr:colOff>
      <xdr:row>35</xdr:row>
      <xdr:rowOff>150952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0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167479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582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104559</xdr:rowOff>
    </xdr:from>
    <xdr:to>
      <xdr:col>107</xdr:col>
      <xdr:colOff>101600</xdr:colOff>
      <xdr:row>36</xdr:row>
      <xdr:rowOff>34709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1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51236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588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130220</xdr:rowOff>
    </xdr:from>
    <xdr:to>
      <xdr:col>102</xdr:col>
      <xdr:colOff>165100</xdr:colOff>
      <xdr:row>37</xdr:row>
      <xdr:rowOff>60370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3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51497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39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49981</xdr:rowOff>
    </xdr:from>
    <xdr:to>
      <xdr:col>98</xdr:col>
      <xdr:colOff>38100</xdr:colOff>
      <xdr:row>37</xdr:row>
      <xdr:rowOff>151581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3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142708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48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142215</xdr:rowOff>
    </xdr:from>
    <xdr:to>
      <xdr:col>116</xdr:col>
      <xdr:colOff>63500</xdr:colOff>
      <xdr:row>57</xdr:row>
      <xdr:rowOff>131470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743415"/>
          <a:ext cx="838200" cy="16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55392</xdr:rowOff>
    </xdr:from>
    <xdr:to>
      <xdr:col>111</xdr:col>
      <xdr:colOff>177800</xdr:colOff>
      <xdr:row>57</xdr:row>
      <xdr:rowOff>131470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828042"/>
          <a:ext cx="889000" cy="7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55392</xdr:rowOff>
    </xdr:from>
    <xdr:to>
      <xdr:col>107</xdr:col>
      <xdr:colOff>50800</xdr:colOff>
      <xdr:row>57</xdr:row>
      <xdr:rowOff>62250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8280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62250</xdr:rowOff>
    </xdr:from>
    <xdr:to>
      <xdr:col>102</xdr:col>
      <xdr:colOff>114300</xdr:colOff>
      <xdr:row>57</xdr:row>
      <xdr:rowOff>146055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834900"/>
          <a:ext cx="889000" cy="8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91415</xdr:rowOff>
    </xdr:from>
    <xdr:to>
      <xdr:col>116</xdr:col>
      <xdr:colOff>114300</xdr:colOff>
      <xdr:row>57</xdr:row>
      <xdr:rowOff>21565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6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114292</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54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80670</xdr:rowOff>
    </xdr:from>
    <xdr:to>
      <xdr:col>112</xdr:col>
      <xdr:colOff>38100</xdr:colOff>
      <xdr:row>58</xdr:row>
      <xdr:rowOff>10820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1947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9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4592</xdr:rowOff>
    </xdr:from>
    <xdr:to>
      <xdr:col>107</xdr:col>
      <xdr:colOff>101600</xdr:colOff>
      <xdr:row>57</xdr:row>
      <xdr:rowOff>106192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7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97319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6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11450</xdr:rowOff>
    </xdr:from>
    <xdr:to>
      <xdr:col>102</xdr:col>
      <xdr:colOff>165100</xdr:colOff>
      <xdr:row>57</xdr:row>
      <xdr:rowOff>113050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7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104177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7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95255</xdr:rowOff>
    </xdr:from>
    <xdr:to>
      <xdr:col>98</xdr:col>
      <xdr:colOff>38100</xdr:colOff>
      <xdr:row>58</xdr:row>
      <xdr:rowOff>25405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8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16532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96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160693</xdr:rowOff>
    </xdr:from>
    <xdr:to>
      <xdr:col>116</xdr:col>
      <xdr:colOff>63500</xdr:colOff>
      <xdr:row>75</xdr:row>
      <xdr:rowOff>108991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47993"/>
          <a:ext cx="838200" cy="1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108991</xdr:rowOff>
    </xdr:from>
    <xdr:to>
      <xdr:col>111</xdr:col>
      <xdr:colOff>177800</xdr:colOff>
      <xdr:row>75</xdr:row>
      <xdr:rowOff>168808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67741"/>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168808</xdr:rowOff>
    </xdr:from>
    <xdr:to>
      <xdr:col>107</xdr:col>
      <xdr:colOff>50800</xdr:colOff>
      <xdr:row>76</xdr:row>
      <xdr:rowOff>40373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27558"/>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40373</xdr:rowOff>
    </xdr:from>
    <xdr:to>
      <xdr:col>102</xdr:col>
      <xdr:colOff>114300</xdr:colOff>
      <xdr:row>76</xdr:row>
      <xdr:rowOff>104457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70573"/>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143324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109893</xdr:rowOff>
    </xdr:from>
    <xdr:to>
      <xdr:col>116</xdr:col>
      <xdr:colOff>114300</xdr:colOff>
      <xdr:row>75</xdr:row>
      <xdr:rowOff>40043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132770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4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58191</xdr:rowOff>
    </xdr:from>
    <xdr:to>
      <xdr:col>112</xdr:col>
      <xdr:colOff>38100</xdr:colOff>
      <xdr:row>75</xdr:row>
      <xdr:rowOff>159792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16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150919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118008</xdr:rowOff>
    </xdr:from>
    <xdr:to>
      <xdr:col>107</xdr:col>
      <xdr:colOff>101600</xdr:colOff>
      <xdr:row>76</xdr:row>
      <xdr:rowOff>48158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39285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6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161023</xdr:rowOff>
    </xdr:from>
    <xdr:to>
      <xdr:col>102</xdr:col>
      <xdr:colOff>165100</xdr:colOff>
      <xdr:row>76</xdr:row>
      <xdr:rowOff>91173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82300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53657</xdr:rowOff>
    </xdr:from>
    <xdr:to>
      <xdr:col>98</xdr:col>
      <xdr:colOff>38100</xdr:colOff>
      <xdr:row>76</xdr:row>
      <xdr:rowOff>155257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146384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7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性質別歳出の特徴は、市立高校を有しているため教育関係の職員が多いことや、上下水道・消防業務を直営で行っているため、住民一人当たりの人件費が類似団体と比較して５，９６２円多くなっている。また、ふるさと納税の寄附金が大幅に増となったことから、積立額の住民一人当たりの金額は令和５年度と比べ倍以上となった。これは類似団体と比較しても３２，９９８円も多くなっている。物件費についても、ふるさと納税増加により返礼品などに係る経費が増加し、住民一人当たりの金額が２２，３９０円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令和６年度決算の歳出総額は、前年度と比較して約２８億６千３百万円増加した。</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ふるさと納税による寄附金が増加したことに伴い、基金への積立てが増え、積立金が１９億９千万円の増加、併せてふるさと納税に対する返礼品などに係る経費も増加し、物件費が１１億５千万円の増化したことが主な要因とな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千葉県銚子市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53,986
51,272
84.12
30,056,699
29,609,956
393,815
14,781,644
21,746,829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138176</xdr:rowOff>
    </xdr:from>
    <xdr:to>
      <xdr:col>24</xdr:col>
      <xdr:colOff>63500</xdr:colOff>
      <xdr:row>35</xdr:row>
      <xdr:rowOff>170561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8926"/>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170561</xdr:rowOff>
    </xdr:from>
    <xdr:to>
      <xdr:col>19</xdr:col>
      <xdr:colOff>177800</xdr:colOff>
      <xdr:row>36</xdr:row>
      <xdr:rowOff>74930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1311"/>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74930</xdr:rowOff>
    </xdr:from>
    <xdr:to>
      <xdr:col>15</xdr:col>
      <xdr:colOff>50800</xdr:colOff>
      <xdr:row>36</xdr:row>
      <xdr:rowOff>109601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7130"/>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109601</xdr:rowOff>
    </xdr:from>
    <xdr:to>
      <xdr:col>10</xdr:col>
      <xdr:colOff>114300</xdr:colOff>
      <xdr:row>36</xdr:row>
      <xdr:rowOff>132461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8180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87376</xdr:rowOff>
    </xdr:from>
    <xdr:to>
      <xdr:col>24</xdr:col>
      <xdr:colOff>114300</xdr:colOff>
      <xdr:row>36</xdr:row>
      <xdr:rowOff>17526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65803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119761</xdr:rowOff>
    </xdr:from>
    <xdr:to>
      <xdr:col>20</xdr:col>
      <xdr:colOff>38100</xdr:colOff>
      <xdr:row>36</xdr:row>
      <xdr:rowOff>49911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41038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24130</xdr:rowOff>
    </xdr:from>
    <xdr:to>
      <xdr:col>15</xdr:col>
      <xdr:colOff>101600</xdr:colOff>
      <xdr:row>36</xdr:row>
      <xdr:rowOff>125730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58801</xdr:rowOff>
    </xdr:from>
    <xdr:to>
      <xdr:col>10</xdr:col>
      <xdr:colOff>165100</xdr:colOff>
      <xdr:row>36</xdr:row>
      <xdr:rowOff>160401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151528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81661</xdr:rowOff>
    </xdr:from>
    <xdr:to>
      <xdr:col>6</xdr:col>
      <xdr:colOff>38100</xdr:colOff>
      <xdr:row>37</xdr:row>
      <xdr:rowOff>11811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144871</xdr:rowOff>
    </xdr:from>
    <xdr:to>
      <xdr:col>24</xdr:col>
      <xdr:colOff>63500</xdr:colOff>
      <xdr:row>57</xdr:row>
      <xdr:rowOff>4026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74621"/>
          <a:ext cx="838200" cy="20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4026</xdr:rowOff>
    </xdr:from>
    <xdr:to>
      <xdr:col>19</xdr:col>
      <xdr:colOff>177800</xdr:colOff>
      <xdr:row>57</xdr:row>
      <xdr:rowOff>24257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76676"/>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16901</xdr:rowOff>
    </xdr:from>
    <xdr:to>
      <xdr:col>15</xdr:col>
      <xdr:colOff>50800</xdr:colOff>
      <xdr:row>57</xdr:row>
      <xdr:rowOff>24257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89551"/>
          <a:ext cx="889000" cy="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139567</xdr:rowOff>
    </xdr:from>
    <xdr:to>
      <xdr:col>10</xdr:col>
      <xdr:colOff>114300</xdr:colOff>
      <xdr:row>57</xdr:row>
      <xdr:rowOff>16901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97867"/>
          <a:ext cx="889000" cy="39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94071</xdr:rowOff>
    </xdr:from>
    <xdr:to>
      <xdr:col>24</xdr:col>
      <xdr:colOff>114300</xdr:colOff>
      <xdr:row>56</xdr:row>
      <xdr:rowOff>24221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2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116948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7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124676</xdr:rowOff>
    </xdr:from>
    <xdr:to>
      <xdr:col>20</xdr:col>
      <xdr:colOff>38100</xdr:colOff>
      <xdr:row>57</xdr:row>
      <xdr:rowOff>54826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45953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144907</xdr:rowOff>
    </xdr:from>
    <xdr:to>
      <xdr:col>15</xdr:col>
      <xdr:colOff>101600</xdr:colOff>
      <xdr:row>57</xdr:row>
      <xdr:rowOff>75057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4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66184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137551</xdr:rowOff>
    </xdr:from>
    <xdr:to>
      <xdr:col>10</xdr:col>
      <xdr:colOff>165100</xdr:colOff>
      <xdr:row>57</xdr:row>
      <xdr:rowOff>67701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3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58828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88767</xdr:rowOff>
    </xdr:from>
    <xdr:to>
      <xdr:col>6</xdr:col>
      <xdr:colOff>38100</xdr:colOff>
      <xdr:row>55</xdr:row>
      <xdr:rowOff>18917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10044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3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158171</xdr:rowOff>
    </xdr:from>
    <xdr:to>
      <xdr:col>24</xdr:col>
      <xdr:colOff>62865</xdr:colOff>
      <xdr:row>77</xdr:row>
      <xdr:rowOff>121934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59671"/>
          <a:ext cx="1270" cy="116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125761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2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121934</xdr:rowOff>
    </xdr:from>
    <xdr:to>
      <xdr:col>24</xdr:col>
      <xdr:colOff>152400</xdr:colOff>
      <xdr:row>77</xdr:row>
      <xdr:rowOff>121934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104848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3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158171</xdr:rowOff>
    </xdr:from>
    <xdr:to>
      <xdr:col>24</xdr:col>
      <xdr:colOff>152400</xdr:colOff>
      <xdr:row>70</xdr:row>
      <xdr:rowOff>158171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59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78719</xdr:rowOff>
    </xdr:from>
    <xdr:to>
      <xdr:col>24</xdr:col>
      <xdr:colOff>63500</xdr:colOff>
      <xdr:row>77</xdr:row>
      <xdr:rowOff>102777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08919"/>
          <a:ext cx="838200" cy="19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43654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30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20777</xdr:rowOff>
    </xdr:from>
    <xdr:to>
      <xdr:col>24</xdr:col>
      <xdr:colOff>114300</xdr:colOff>
      <xdr:row>75</xdr:row>
      <xdr:rowOff>122377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7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102777</xdr:rowOff>
    </xdr:from>
    <xdr:to>
      <xdr:col>19</xdr:col>
      <xdr:colOff>177800</xdr:colOff>
      <xdr:row>78</xdr:row>
      <xdr:rowOff>105456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04427"/>
          <a:ext cx="889000" cy="17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109419</xdr:rowOff>
    </xdr:from>
    <xdr:to>
      <xdr:col>20</xdr:col>
      <xdr:colOff>38100</xdr:colOff>
      <xdr:row>76</xdr:row>
      <xdr:rowOff>39570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9681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56096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4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31654</xdr:rowOff>
    </xdr:from>
    <xdr:to>
      <xdr:col>15</xdr:col>
      <xdr:colOff>50800</xdr:colOff>
      <xdr:row>78</xdr:row>
      <xdr:rowOff>105456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404754"/>
          <a:ext cx="889000" cy="7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57088</xdr:rowOff>
    </xdr:from>
    <xdr:to>
      <xdr:col>15</xdr:col>
      <xdr:colOff>101600</xdr:colOff>
      <xdr:row>76</xdr:row>
      <xdr:rowOff>158688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8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6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31654</xdr:rowOff>
    </xdr:from>
    <xdr:to>
      <xdr:col>10</xdr:col>
      <xdr:colOff>114300</xdr:colOff>
      <xdr:row>79</xdr:row>
      <xdr:rowOff>77019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04754"/>
          <a:ext cx="889000" cy="2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127853</xdr:rowOff>
    </xdr:from>
    <xdr:to>
      <xdr:col>10</xdr:col>
      <xdr:colOff>165100</xdr:colOff>
      <xdr:row>76</xdr:row>
      <xdr:rowOff>58003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298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74530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76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26346</xdr:rowOff>
    </xdr:from>
    <xdr:to>
      <xdr:col>6</xdr:col>
      <xdr:colOff>38100</xdr:colOff>
      <xdr:row>77</xdr:row>
      <xdr:rowOff>127946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144473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0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27919</xdr:rowOff>
    </xdr:from>
    <xdr:to>
      <xdr:col>24</xdr:col>
      <xdr:colOff>114300</xdr:colOff>
      <xdr:row>76</xdr:row>
      <xdr:rowOff>129519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5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6346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3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51977</xdr:rowOff>
    </xdr:from>
    <xdr:to>
      <xdr:col>20</xdr:col>
      <xdr:colOff>38100</xdr:colOff>
      <xdr:row>77</xdr:row>
      <xdr:rowOff>153577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144704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4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54656</xdr:rowOff>
    </xdr:from>
    <xdr:to>
      <xdr:col>15</xdr:col>
      <xdr:colOff>101600</xdr:colOff>
      <xdr:row>78</xdr:row>
      <xdr:rowOff>156256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4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147383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52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152304</xdr:rowOff>
    </xdr:from>
    <xdr:to>
      <xdr:col>10</xdr:col>
      <xdr:colOff>165100</xdr:colOff>
      <xdr:row>78</xdr:row>
      <xdr:rowOff>82454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73581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4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26219</xdr:rowOff>
    </xdr:from>
    <xdr:to>
      <xdr:col>6</xdr:col>
      <xdr:colOff>38100</xdr:colOff>
      <xdr:row>79</xdr:row>
      <xdr:rowOff>127819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57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118946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66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116751</xdr:rowOff>
    </xdr:from>
    <xdr:to>
      <xdr:col>24</xdr:col>
      <xdr:colOff>62865</xdr:colOff>
      <xdr:row>99</xdr:row>
      <xdr:rowOff>82753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6061601"/>
          <a:ext cx="1270" cy="994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86580</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706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82753</xdr:rowOff>
    </xdr:from>
    <xdr:to>
      <xdr:col>24</xdr:col>
      <xdr:colOff>152400</xdr:colOff>
      <xdr:row>99</xdr:row>
      <xdr:rowOff>82753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705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63428</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83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116751</xdr:rowOff>
    </xdr:from>
    <xdr:to>
      <xdr:col>24</xdr:col>
      <xdr:colOff>152400</xdr:colOff>
      <xdr:row>93</xdr:row>
      <xdr:rowOff>116751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06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89015</xdr:rowOff>
    </xdr:from>
    <xdr:to>
      <xdr:col>24</xdr:col>
      <xdr:colOff>63500</xdr:colOff>
      <xdr:row>97</xdr:row>
      <xdr:rowOff>125261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19665"/>
          <a:ext cx="8382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27067</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657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48640</xdr:rowOff>
    </xdr:from>
    <xdr:to>
      <xdr:col>24</xdr:col>
      <xdr:colOff>114300</xdr:colOff>
      <xdr:row>97</xdr:row>
      <xdr:rowOff>150240</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67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125261</xdr:rowOff>
    </xdr:from>
    <xdr:to>
      <xdr:col>19</xdr:col>
      <xdr:colOff>177800</xdr:colOff>
      <xdr:row>98</xdr:row>
      <xdr:rowOff>39815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755911"/>
          <a:ext cx="889000" cy="8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57404</xdr:rowOff>
    </xdr:from>
    <xdr:to>
      <xdr:col>20</xdr:col>
      <xdr:colOff>38100</xdr:colOff>
      <xdr:row>97</xdr:row>
      <xdr:rowOff>159004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4081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4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29769</xdr:rowOff>
    </xdr:from>
    <xdr:to>
      <xdr:col>15</xdr:col>
      <xdr:colOff>50800</xdr:colOff>
      <xdr:row>98</xdr:row>
      <xdr:rowOff>39815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831869"/>
          <a:ext cx="889000" cy="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50940</xdr:rowOff>
    </xdr:from>
    <xdr:to>
      <xdr:col>15</xdr:col>
      <xdr:colOff>101600</xdr:colOff>
      <xdr:row>97</xdr:row>
      <xdr:rowOff>152540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68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169067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45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94881</xdr:rowOff>
    </xdr:from>
    <xdr:to>
      <xdr:col>10</xdr:col>
      <xdr:colOff>114300</xdr:colOff>
      <xdr:row>98</xdr:row>
      <xdr:rowOff>29769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5696831"/>
          <a:ext cx="889000" cy="113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47943</xdr:rowOff>
    </xdr:from>
    <xdr:to>
      <xdr:col>10</xdr:col>
      <xdr:colOff>165100</xdr:colOff>
      <xdr:row>97</xdr:row>
      <xdr:rowOff>149543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7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166070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45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131865</xdr:rowOff>
    </xdr:from>
    <xdr:to>
      <xdr:col>6</xdr:col>
      <xdr:colOff>38100</xdr:colOff>
      <xdr:row>98</xdr:row>
      <xdr:rowOff>62015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6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53142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5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38215</xdr:rowOff>
    </xdr:from>
    <xdr:to>
      <xdr:col>24</xdr:col>
      <xdr:colOff>114300</xdr:colOff>
      <xdr:row>97</xdr:row>
      <xdr:rowOff>139815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61092</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2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74461</xdr:rowOff>
    </xdr:from>
    <xdr:to>
      <xdr:col>20</xdr:col>
      <xdr:colOff>38100</xdr:colOff>
      <xdr:row>98</xdr:row>
      <xdr:rowOff>4611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167188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9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160465</xdr:rowOff>
    </xdr:from>
    <xdr:to>
      <xdr:col>15</xdr:col>
      <xdr:colOff>101600</xdr:colOff>
      <xdr:row>98</xdr:row>
      <xdr:rowOff>90615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9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81742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8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150419</xdr:rowOff>
    </xdr:from>
    <xdr:to>
      <xdr:col>10</xdr:col>
      <xdr:colOff>165100</xdr:colOff>
      <xdr:row>98</xdr:row>
      <xdr:rowOff>80569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71696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7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44081</xdr:rowOff>
    </xdr:from>
    <xdr:to>
      <xdr:col>6</xdr:col>
      <xdr:colOff>38100</xdr:colOff>
      <xdr:row>91</xdr:row>
      <xdr:rowOff>145681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56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162208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542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15603</xdr:rowOff>
    </xdr:from>
    <xdr:to>
      <xdr:col>55</xdr:col>
      <xdr:colOff>0</xdr:colOff>
      <xdr:row>39</xdr:row>
      <xdr:rowOff>18215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02153"/>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18215</xdr:rowOff>
    </xdr:from>
    <xdr:to>
      <xdr:col>50</xdr:col>
      <xdr:colOff>114300</xdr:colOff>
      <xdr:row>39</xdr:row>
      <xdr:rowOff>25074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0476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2213</xdr:rowOff>
    </xdr:from>
    <xdr:to>
      <xdr:col>45</xdr:col>
      <xdr:colOff>177800</xdr:colOff>
      <xdr:row>39</xdr:row>
      <xdr:rowOff>25074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887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2213</xdr:rowOff>
    </xdr:from>
    <xdr:to>
      <xdr:col>41</xdr:col>
      <xdr:colOff>50800</xdr:colOff>
      <xdr:row>39</xdr:row>
      <xdr:rowOff>42382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88763"/>
          <a:ext cx="889000" cy="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136253</xdr:rowOff>
    </xdr:from>
    <xdr:to>
      <xdr:col>55</xdr:col>
      <xdr:colOff>50800</xdr:colOff>
      <xdr:row>39</xdr:row>
      <xdr:rowOff>66403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51180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66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138865</xdr:rowOff>
    </xdr:from>
    <xdr:to>
      <xdr:col>50</xdr:col>
      <xdr:colOff>165100</xdr:colOff>
      <xdr:row>39</xdr:row>
      <xdr:rowOff>69015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5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60142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46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145724</xdr:rowOff>
    </xdr:from>
    <xdr:to>
      <xdr:col>46</xdr:col>
      <xdr:colOff>38100</xdr:colOff>
      <xdr:row>39</xdr:row>
      <xdr:rowOff>75874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67001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53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122863</xdr:rowOff>
    </xdr:from>
    <xdr:to>
      <xdr:col>41</xdr:col>
      <xdr:colOff>101600</xdr:colOff>
      <xdr:row>39</xdr:row>
      <xdr:rowOff>53013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44140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30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163032</xdr:rowOff>
    </xdr:from>
    <xdr:to>
      <xdr:col>36</xdr:col>
      <xdr:colOff>165100</xdr:colOff>
      <xdr:row>39</xdr:row>
      <xdr:rowOff>93182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84309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70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92821</xdr:rowOff>
    </xdr:from>
    <xdr:to>
      <xdr:col>55</xdr:col>
      <xdr:colOff>0</xdr:colOff>
      <xdr:row>57</xdr:row>
      <xdr:rowOff>118734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65471"/>
          <a:ext cx="8382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58237</xdr:rowOff>
    </xdr:from>
    <xdr:to>
      <xdr:col>50</xdr:col>
      <xdr:colOff>114300</xdr:colOff>
      <xdr:row>57</xdr:row>
      <xdr:rowOff>92821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30887"/>
          <a:ext cx="8890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58237</xdr:rowOff>
    </xdr:from>
    <xdr:to>
      <xdr:col>45</xdr:col>
      <xdr:colOff>177800</xdr:colOff>
      <xdr:row>58</xdr:row>
      <xdr:rowOff>82354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30887"/>
          <a:ext cx="889000" cy="19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82354</xdr:rowOff>
    </xdr:from>
    <xdr:to>
      <xdr:col>41</xdr:col>
      <xdr:colOff>50800</xdr:colOff>
      <xdr:row>58</xdr:row>
      <xdr:rowOff>160144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26454"/>
          <a:ext cx="889000" cy="7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113154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67934</xdr:rowOff>
    </xdr:from>
    <xdr:to>
      <xdr:col>55</xdr:col>
      <xdr:colOff>50800</xdr:colOff>
      <xdr:row>57</xdr:row>
      <xdr:rowOff>169534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4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46361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42021</xdr:rowOff>
    </xdr:from>
    <xdr:to>
      <xdr:col>50</xdr:col>
      <xdr:colOff>165100</xdr:colOff>
      <xdr:row>57</xdr:row>
      <xdr:rowOff>143621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1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134748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0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7437</xdr:rowOff>
    </xdr:from>
    <xdr:to>
      <xdr:col>46</xdr:col>
      <xdr:colOff>38100</xdr:colOff>
      <xdr:row>57</xdr:row>
      <xdr:rowOff>109037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8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100164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8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31554</xdr:rowOff>
    </xdr:from>
    <xdr:to>
      <xdr:col>41</xdr:col>
      <xdr:colOff>101600</xdr:colOff>
      <xdr:row>58</xdr:row>
      <xdr:rowOff>133154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124281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109344</xdr:rowOff>
    </xdr:from>
    <xdr:to>
      <xdr:col>36</xdr:col>
      <xdr:colOff>165100</xdr:colOff>
      <xdr:row>59</xdr:row>
      <xdr:rowOff>39494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5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30621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4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67290</xdr:rowOff>
    </xdr:from>
    <xdr:to>
      <xdr:col>55</xdr:col>
      <xdr:colOff>0</xdr:colOff>
      <xdr:row>78</xdr:row>
      <xdr:rowOff>68244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0390"/>
          <a:ext cx="8382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14066</xdr:rowOff>
    </xdr:from>
    <xdr:to>
      <xdr:col>50</xdr:col>
      <xdr:colOff>114300</xdr:colOff>
      <xdr:row>78</xdr:row>
      <xdr:rowOff>67290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87166"/>
          <a:ext cx="889000" cy="5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14066</xdr:rowOff>
    </xdr:from>
    <xdr:to>
      <xdr:col>45</xdr:col>
      <xdr:colOff>177800</xdr:colOff>
      <xdr:row>78</xdr:row>
      <xdr:rowOff>47079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87166"/>
          <a:ext cx="889000" cy="3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16142</xdr:rowOff>
    </xdr:from>
    <xdr:to>
      <xdr:col>41</xdr:col>
      <xdr:colOff>50800</xdr:colOff>
      <xdr:row>78</xdr:row>
      <xdr:rowOff>47079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89242"/>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17444</xdr:rowOff>
    </xdr:from>
    <xdr:to>
      <xdr:col>55</xdr:col>
      <xdr:colOff>50800</xdr:colOff>
      <xdr:row>78</xdr:row>
      <xdr:rowOff>119044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9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103821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0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16490</xdr:rowOff>
    </xdr:from>
    <xdr:to>
      <xdr:col>50</xdr:col>
      <xdr:colOff>165100</xdr:colOff>
      <xdr:row>78</xdr:row>
      <xdr:rowOff>118090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109217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134716</xdr:rowOff>
    </xdr:from>
    <xdr:to>
      <xdr:col>46</xdr:col>
      <xdr:colOff>38100</xdr:colOff>
      <xdr:row>78</xdr:row>
      <xdr:rowOff>64866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55993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2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167729</xdr:rowOff>
    </xdr:from>
    <xdr:to>
      <xdr:col>41</xdr:col>
      <xdr:colOff>101600</xdr:colOff>
      <xdr:row>78</xdr:row>
      <xdr:rowOff>97879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89006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6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136792</xdr:rowOff>
    </xdr:from>
    <xdr:to>
      <xdr:col>36</xdr:col>
      <xdr:colOff>165100</xdr:colOff>
      <xdr:row>78</xdr:row>
      <xdr:rowOff>66942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58069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24927</xdr:rowOff>
    </xdr:from>
    <xdr:to>
      <xdr:col>55</xdr:col>
      <xdr:colOff>0</xdr:colOff>
      <xdr:row>98</xdr:row>
      <xdr:rowOff>126163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27027"/>
          <a:ext cx="838200" cy="10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24927</xdr:rowOff>
    </xdr:from>
    <xdr:to>
      <xdr:col>50</xdr:col>
      <xdr:colOff>114300</xdr:colOff>
      <xdr:row>98</xdr:row>
      <xdr:rowOff>126898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27027"/>
          <a:ext cx="889000" cy="10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126898</xdr:rowOff>
    </xdr:from>
    <xdr:to>
      <xdr:col>45</xdr:col>
      <xdr:colOff>177800</xdr:colOff>
      <xdr:row>99</xdr:row>
      <xdr:rowOff>36503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928998"/>
          <a:ext cx="889000" cy="8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36503</xdr:rowOff>
    </xdr:from>
    <xdr:to>
      <xdr:col>41</xdr:col>
      <xdr:colOff>50800</xdr:colOff>
      <xdr:row>99</xdr:row>
      <xdr:rowOff>91384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7010053"/>
          <a:ext cx="889000" cy="5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75363</xdr:rowOff>
    </xdr:from>
    <xdr:to>
      <xdr:col>55</xdr:col>
      <xdr:colOff>50800</xdr:colOff>
      <xdr:row>99</xdr:row>
      <xdr:rowOff>5513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161740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145577</xdr:rowOff>
    </xdr:from>
    <xdr:to>
      <xdr:col>50</xdr:col>
      <xdr:colOff>165100</xdr:colOff>
      <xdr:row>98</xdr:row>
      <xdr:rowOff>75727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7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66854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6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76098</xdr:rowOff>
    </xdr:from>
    <xdr:to>
      <xdr:col>46</xdr:col>
      <xdr:colOff>38100</xdr:colOff>
      <xdr:row>99</xdr:row>
      <xdr:rowOff>6248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7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168825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7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157153</xdr:rowOff>
    </xdr:from>
    <xdr:to>
      <xdr:col>41</xdr:col>
      <xdr:colOff>101600</xdr:colOff>
      <xdr:row>99</xdr:row>
      <xdr:rowOff>87303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78430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5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40584</xdr:rowOff>
    </xdr:from>
    <xdr:to>
      <xdr:col>36</xdr:col>
      <xdr:colOff>165100</xdr:colOff>
      <xdr:row>99</xdr:row>
      <xdr:rowOff>142184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701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133311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10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133261</xdr:rowOff>
    </xdr:from>
    <xdr:to>
      <xdr:col>85</xdr:col>
      <xdr:colOff>127000</xdr:colOff>
      <xdr:row>36</xdr:row>
      <xdr:rowOff>151549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05461"/>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151549</xdr:rowOff>
    </xdr:from>
    <xdr:to>
      <xdr:col>81</xdr:col>
      <xdr:colOff>50800</xdr:colOff>
      <xdr:row>37</xdr:row>
      <xdr:rowOff>115697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23749"/>
          <a:ext cx="889000" cy="1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38392</xdr:rowOff>
    </xdr:from>
    <xdr:to>
      <xdr:col>76</xdr:col>
      <xdr:colOff>114300</xdr:colOff>
      <xdr:row>37</xdr:row>
      <xdr:rowOff>115697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210592"/>
          <a:ext cx="889000" cy="24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38392</xdr:rowOff>
    </xdr:from>
    <xdr:to>
      <xdr:col>71</xdr:col>
      <xdr:colOff>177800</xdr:colOff>
      <xdr:row>37</xdr:row>
      <xdr:rowOff>3645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210592"/>
          <a:ext cx="889000" cy="1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82461</xdr:rowOff>
    </xdr:from>
    <xdr:to>
      <xdr:col>85</xdr:col>
      <xdr:colOff>177800</xdr:colOff>
      <xdr:row>37</xdr:row>
      <xdr:rowOff>12611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5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60888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3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100749</xdr:rowOff>
    </xdr:from>
    <xdr:to>
      <xdr:col>81</xdr:col>
      <xdr:colOff>101600</xdr:colOff>
      <xdr:row>37</xdr:row>
      <xdr:rowOff>30899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7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22026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6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64897</xdr:rowOff>
    </xdr:from>
    <xdr:to>
      <xdr:col>76</xdr:col>
      <xdr:colOff>165100</xdr:colOff>
      <xdr:row>37</xdr:row>
      <xdr:rowOff>166497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157624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159042</xdr:rowOff>
    </xdr:from>
    <xdr:to>
      <xdr:col>72</xdr:col>
      <xdr:colOff>38100</xdr:colOff>
      <xdr:row>36</xdr:row>
      <xdr:rowOff>89192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105719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124295</xdr:rowOff>
    </xdr:from>
    <xdr:to>
      <xdr:col>67</xdr:col>
      <xdr:colOff>101600</xdr:colOff>
      <xdr:row>37</xdr:row>
      <xdr:rowOff>54445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9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45572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38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80447</xdr:rowOff>
    </xdr:from>
    <xdr:to>
      <xdr:col>85</xdr:col>
      <xdr:colOff>127000</xdr:colOff>
      <xdr:row>57</xdr:row>
      <xdr:rowOff>82687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53097"/>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70183</xdr:rowOff>
    </xdr:from>
    <xdr:to>
      <xdr:col>81</xdr:col>
      <xdr:colOff>50800</xdr:colOff>
      <xdr:row>57</xdr:row>
      <xdr:rowOff>82687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42833"/>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157805</xdr:rowOff>
    </xdr:from>
    <xdr:to>
      <xdr:col>76</xdr:col>
      <xdr:colOff>114300</xdr:colOff>
      <xdr:row>57</xdr:row>
      <xdr:rowOff>70183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59005"/>
          <a:ext cx="889000" cy="8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157805</xdr:rowOff>
    </xdr:from>
    <xdr:to>
      <xdr:col>71</xdr:col>
      <xdr:colOff>177800</xdr:colOff>
      <xdr:row>57</xdr:row>
      <xdr:rowOff>20234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59005"/>
          <a:ext cx="8890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151363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29647</xdr:rowOff>
    </xdr:from>
    <xdr:to>
      <xdr:col>85</xdr:col>
      <xdr:colOff>177800</xdr:colOff>
      <xdr:row>57</xdr:row>
      <xdr:rowOff>131247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8074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8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31887</xdr:rowOff>
    </xdr:from>
    <xdr:to>
      <xdr:col>81</xdr:col>
      <xdr:colOff>101600</xdr:colOff>
      <xdr:row>57</xdr:row>
      <xdr:rowOff>133487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124614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9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19383</xdr:rowOff>
    </xdr:from>
    <xdr:to>
      <xdr:col>76</xdr:col>
      <xdr:colOff>165100</xdr:colOff>
      <xdr:row>57</xdr:row>
      <xdr:rowOff>120983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9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112110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8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107005</xdr:rowOff>
    </xdr:from>
    <xdr:to>
      <xdr:col>72</xdr:col>
      <xdr:colOff>38100</xdr:colOff>
      <xdr:row>57</xdr:row>
      <xdr:rowOff>37155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0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28282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0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140884</xdr:rowOff>
    </xdr:from>
    <xdr:to>
      <xdr:col>67</xdr:col>
      <xdr:colOff>101600</xdr:colOff>
      <xdr:row>57</xdr:row>
      <xdr:rowOff>71034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4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62161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3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94828</xdr:rowOff>
    </xdr:from>
    <xdr:to>
      <xdr:col>85</xdr:col>
      <xdr:colOff>127000</xdr:colOff>
      <xdr:row>79</xdr:row>
      <xdr:rowOff>95008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39378"/>
          <a:ext cx="838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94828</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639378"/>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92576</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37126"/>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44208</xdr:rowOff>
    </xdr:from>
    <xdr:to>
      <xdr:col>85</xdr:col>
      <xdr:colOff>177800</xdr:colOff>
      <xdr:row>79</xdr:row>
      <xdr:rowOff>145808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8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130585</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44028</xdr:rowOff>
    </xdr:from>
    <xdr:to>
      <xdr:col>81</xdr:col>
      <xdr:colOff>101600</xdr:colOff>
      <xdr:row>79</xdr:row>
      <xdr:rowOff>145628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136755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81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41776</xdr:rowOff>
    </xdr:from>
    <xdr:to>
      <xdr:col>67</xdr:col>
      <xdr:colOff>101600</xdr:colOff>
      <xdr:row>79</xdr:row>
      <xdr:rowOff>143376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134503</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7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167850</xdr:rowOff>
    </xdr:from>
    <xdr:to>
      <xdr:col>85</xdr:col>
      <xdr:colOff>127000</xdr:colOff>
      <xdr:row>96</xdr:row>
      <xdr:rowOff>13922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55600"/>
          <a:ext cx="838200" cy="1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13922</xdr:rowOff>
    </xdr:from>
    <xdr:to>
      <xdr:col>81</xdr:col>
      <xdr:colOff>50800</xdr:colOff>
      <xdr:row>96</xdr:row>
      <xdr:rowOff>33711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473122"/>
          <a:ext cx="889000" cy="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33711</xdr:rowOff>
    </xdr:from>
    <xdr:to>
      <xdr:col>76</xdr:col>
      <xdr:colOff>114300</xdr:colOff>
      <xdr:row>96</xdr:row>
      <xdr:rowOff>90534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492911"/>
          <a:ext cx="8890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90534</xdr:rowOff>
    </xdr:from>
    <xdr:to>
      <xdr:col>71</xdr:col>
      <xdr:colOff>177800</xdr:colOff>
      <xdr:row>96</xdr:row>
      <xdr:rowOff>98470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49734"/>
          <a:ext cx="8890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111406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117050</xdr:rowOff>
    </xdr:from>
    <xdr:to>
      <xdr:col>85</xdr:col>
      <xdr:colOff>177800</xdr:colOff>
      <xdr:row>96</xdr:row>
      <xdr:rowOff>47200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95477</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134572</xdr:rowOff>
    </xdr:from>
    <xdr:to>
      <xdr:col>81</xdr:col>
      <xdr:colOff>101600</xdr:colOff>
      <xdr:row>96</xdr:row>
      <xdr:rowOff>64722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55849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51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154361</xdr:rowOff>
    </xdr:from>
    <xdr:to>
      <xdr:col>76</xdr:col>
      <xdr:colOff>165100</xdr:colOff>
      <xdr:row>96</xdr:row>
      <xdr:rowOff>84511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75638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3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39734</xdr:rowOff>
    </xdr:from>
    <xdr:to>
      <xdr:col>72</xdr:col>
      <xdr:colOff>38100</xdr:colOff>
      <xdr:row>96</xdr:row>
      <xdr:rowOff>141334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9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132461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9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47670</xdr:rowOff>
    </xdr:from>
    <xdr:to>
      <xdr:col>67</xdr:col>
      <xdr:colOff>101600</xdr:colOff>
      <xdr:row>96</xdr:row>
      <xdr:rowOff>149270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140397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9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本市の目的別歳出の特徴は、</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総務費がふるさと納税に関する経費及びがんばれ銚子ふるさと応援基金への積立金などの増加で、約２３億円の増となったことから、類似団体平均と比較して住民一人当たり１３，０７０円多くなっている。一方で、厳しい財政状況が依然続いていることから、それ以外の住民一人当たり目的別決算額ほぼすべてで、類似団体平均を下回っている。</a:t>
          </a:r>
          <a:endPar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a:t>
          </a:r>
          <a:endPar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千葉県銚子市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令和２年度以降は、新型コロナウイルス感染症の影響により国費の支出が大きかったことや行財政改革を着実に進めていることから、実質収支額は継続的に黒字を確保している。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令和６年度決算は財政調整基金から５億円繰り入れたため、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実質単年度収支はマイナスとなっている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今後は人口減少の影響による市税や地方交付税などの歳入の減少が見込まれており、引き続き行財政改革を推進し、経費の削減に努める。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千葉県銚子市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本市の連結実質赤字比率を構成する各会計のうち、国民健康保険事業特別会計は、平成２７年度から赤字となっていたが、令和３年度決算において赤字を解消し、令和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年度もすべての会計で黒字を確保することができた。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しかしながら、病院事業会計及び下水道事業会計については、収支不足額を一般会計から多額の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を支出することで収支均衡を図っている。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病院事業会計は、令和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銚子市立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病院経営強化プラン」を策定し、同プランに基づき、市内医療機関・拠点病院である国保旭中央病院との機能分化・連携強化に取り組むとともに、医師確保や収支改善等の経営安定化に取り組み、安定・充実した地域医療の提供に努め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下水道事業会計は、施設の老朽化が進み施設整備に係る費用の増加が見込まれる中で、ストックマネジメント計画に基づき、計画的かつ効率的に施設の更新を行い、経営の安定化に努める。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30056699</v>
      </c>
      <c r="BO4" s="358"/>
      <c r="BP4" s="358"/>
      <c r="BQ4" s="358"/>
      <c r="BR4" s="358"/>
      <c r="BS4" s="358"/>
      <c r="BT4" s="358"/>
      <c r="BU4" s="359"/>
      <c r="BV4" s="357">
        <v>27192700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2.7</v>
      </c>
      <c r="CU4" s="364"/>
      <c r="CV4" s="364"/>
      <c r="CW4" s="364"/>
      <c r="CX4" s="364"/>
      <c r="CY4" s="364"/>
      <c r="CZ4" s="364"/>
      <c r="DA4" s="365"/>
      <c r="DB4" s="363">
        <v>2.4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29609956</v>
      </c>
      <c r="BO5" s="395"/>
      <c r="BP5" s="395"/>
      <c r="BQ5" s="395"/>
      <c r="BR5" s="395"/>
      <c r="BS5" s="395"/>
      <c r="BT5" s="395"/>
      <c r="BU5" s="396"/>
      <c r="BV5" s="394">
        <v>26746160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93.8</v>
      </c>
      <c r="CU5" s="392"/>
      <c r="CV5" s="392"/>
      <c r="CW5" s="392"/>
      <c r="CX5" s="392"/>
      <c r="CY5" s="392"/>
      <c r="CZ5" s="392"/>
      <c r="DA5" s="393"/>
      <c r="DB5" s="391">
        <v>92.1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446743</v>
      </c>
      <c r="BO6" s="395"/>
      <c r="BP6" s="395"/>
      <c r="BQ6" s="395"/>
      <c r="BR6" s="395"/>
      <c r="BS6" s="395"/>
      <c r="BT6" s="395"/>
      <c r="BU6" s="396"/>
      <c r="BV6" s="394">
        <v>446540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94.2</v>
      </c>
      <c r="CU6" s="432"/>
      <c r="CV6" s="432"/>
      <c r="CW6" s="432"/>
      <c r="CX6" s="432"/>
      <c r="CY6" s="432"/>
      <c r="CZ6" s="432"/>
      <c r="DA6" s="433"/>
      <c r="DB6" s="431">
        <v>92.9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52928</v>
      </c>
      <c r="BO7" s="395"/>
      <c r="BP7" s="395"/>
      <c r="BQ7" s="395"/>
      <c r="BR7" s="395"/>
      <c r="BS7" s="395"/>
      <c r="BT7" s="395"/>
      <c r="BU7" s="396"/>
      <c r="BV7" s="394">
        <v>93108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14781644</v>
      </c>
      <c r="CU7" s="395"/>
      <c r="CV7" s="395"/>
      <c r="CW7" s="395"/>
      <c r="CX7" s="395"/>
      <c r="CY7" s="395"/>
      <c r="CZ7" s="395"/>
      <c r="DA7" s="396"/>
      <c r="DB7" s="394">
        <v>14934447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393815</v>
      </c>
      <c r="BO8" s="395"/>
      <c r="BP8" s="395"/>
      <c r="BQ8" s="395"/>
      <c r="BR8" s="395"/>
      <c r="BS8" s="395"/>
      <c r="BT8" s="395"/>
      <c r="BU8" s="396"/>
      <c r="BV8" s="394">
        <v>353432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0.57999999999999996</v>
      </c>
      <c r="CU8" s="435"/>
      <c r="CV8" s="435"/>
      <c r="CW8" s="435"/>
      <c r="CX8" s="435"/>
      <c r="CY8" s="435"/>
      <c r="CZ8" s="435"/>
      <c r="DA8" s="436"/>
      <c r="DB8" s="434">
        <v>0.57999999999999996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58431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40383</v>
      </c>
      <c r="BO9" s="395"/>
      <c r="BP9" s="395"/>
      <c r="BQ9" s="395"/>
      <c r="BR9" s="395"/>
      <c r="BS9" s="395"/>
      <c r="BT9" s="395"/>
      <c r="BU9" s="396"/>
      <c r="BV9" s="394">
        <v>-664376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16.899999999999999</v>
      </c>
      <c r="CU9" s="392"/>
      <c r="CV9" s="392"/>
      <c r="CW9" s="392"/>
      <c r="CX9" s="392"/>
      <c r="CY9" s="392"/>
      <c r="CZ9" s="392"/>
      <c r="DA9" s="393"/>
      <c r="DB9" s="391">
        <v>17.100000000000001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64415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180473</v>
      </c>
      <c r="BO10" s="395"/>
      <c r="BP10" s="395"/>
      <c r="BQ10" s="395"/>
      <c r="BR10" s="395"/>
      <c r="BS10" s="395"/>
      <c r="BT10" s="395"/>
      <c r="BU10" s="396"/>
      <c r="BV10" s="394">
        <v>82</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53986</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500000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51272</v>
      </c>
      <c r="S13" s="479"/>
      <c r="T13" s="479"/>
      <c r="U13" s="479"/>
      <c r="V13" s="480"/>
      <c r="W13" s="410" t="s">
        <v>130</v>
      </c>
      <c r="X13" s="411"/>
      <c r="Y13" s="411"/>
      <c r="Z13" s="411"/>
      <c r="AA13" s="411"/>
      <c r="AB13" s="401"/>
      <c r="AC13" s="445">
        <v>2949</v>
      </c>
      <c r="AD13" s="446"/>
      <c r="AE13" s="446"/>
      <c r="AF13" s="446"/>
      <c r="AG13" s="488"/>
      <c r="AH13" s="445">
        <v>3307</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-279144</v>
      </c>
      <c r="BO13" s="395"/>
      <c r="BP13" s="395"/>
      <c r="BQ13" s="395"/>
      <c r="BR13" s="395"/>
      <c r="BS13" s="395"/>
      <c r="BT13" s="395"/>
      <c r="BU13" s="396"/>
      <c r="BV13" s="394">
        <v>-664294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14.7</v>
      </c>
      <c r="CU13" s="392"/>
      <c r="CV13" s="392"/>
      <c r="CW13" s="392"/>
      <c r="CX13" s="392"/>
      <c r="CY13" s="392"/>
      <c r="CZ13" s="392"/>
      <c r="DA13" s="393"/>
      <c r="DB13" s="391">
        <v>13.4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55016</v>
      </c>
      <c r="S14" s="479"/>
      <c r="T14" s="479"/>
      <c r="U14" s="479"/>
      <c r="V14" s="480"/>
      <c r="W14" s="384"/>
      <c r="X14" s="385"/>
      <c r="Y14" s="385"/>
      <c r="Z14" s="385"/>
      <c r="AA14" s="385"/>
      <c r="AB14" s="374"/>
      <c r="AC14" s="481">
        <v>10.8</v>
      </c>
      <c r="AD14" s="482"/>
      <c r="AE14" s="482"/>
      <c r="AF14" s="482"/>
      <c r="AG14" s="483"/>
      <c r="AH14" s="481">
        <v>10.9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59.5</v>
      </c>
      <c r="CU14" s="493"/>
      <c r="CV14" s="493"/>
      <c r="CW14" s="493"/>
      <c r="CX14" s="493"/>
      <c r="CY14" s="493"/>
      <c r="CZ14" s="493"/>
      <c r="DA14" s="494"/>
      <c r="DB14" s="492">
        <v>65.099999999999994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52452</v>
      </c>
      <c r="S15" s="479"/>
      <c r="T15" s="479"/>
      <c r="U15" s="479"/>
      <c r="V15" s="480"/>
      <c r="W15" s="410" t="s">
        <v>137</v>
      </c>
      <c r="X15" s="411"/>
      <c r="Y15" s="411"/>
      <c r="Z15" s="411"/>
      <c r="AA15" s="411"/>
      <c r="AB15" s="401"/>
      <c r="AC15" s="445">
        <v>7930</v>
      </c>
      <c r="AD15" s="446"/>
      <c r="AE15" s="446"/>
      <c r="AF15" s="446"/>
      <c r="AG15" s="488"/>
      <c r="AH15" s="445">
        <v>8844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7281072</v>
      </c>
      <c r="BO15" s="358"/>
      <c r="BP15" s="358"/>
      <c r="BQ15" s="358"/>
      <c r="BR15" s="358"/>
      <c r="BS15" s="358"/>
      <c r="BT15" s="358"/>
      <c r="BU15" s="359"/>
      <c r="BV15" s="357">
        <v>7459632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29.2</v>
      </c>
      <c r="AD16" s="482"/>
      <c r="AE16" s="482"/>
      <c r="AF16" s="482"/>
      <c r="AG16" s="483"/>
      <c r="AH16" s="481">
        <v>29.3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12792226</v>
      </c>
      <c r="BO16" s="395"/>
      <c r="BP16" s="395"/>
      <c r="BQ16" s="395"/>
      <c r="BR16" s="395"/>
      <c r="BS16" s="395"/>
      <c r="BT16" s="395"/>
      <c r="BU16" s="396"/>
      <c r="BV16" s="394">
        <v>12784545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16306</v>
      </c>
      <c r="AD17" s="446"/>
      <c r="AE17" s="446"/>
      <c r="AF17" s="446"/>
      <c r="AG17" s="488"/>
      <c r="AH17" s="445">
        <v>18072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9210658</v>
      </c>
      <c r="BO17" s="395"/>
      <c r="BP17" s="395"/>
      <c r="BQ17" s="395"/>
      <c r="BR17" s="395"/>
      <c r="BS17" s="395"/>
      <c r="BT17" s="395"/>
      <c r="BU17" s="396"/>
      <c r="BV17" s="394">
        <v>9438024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84.12</v>
      </c>
      <c r="M18" s="518"/>
      <c r="N18" s="518"/>
      <c r="O18" s="518"/>
      <c r="P18" s="518"/>
      <c r="Q18" s="518"/>
      <c r="R18" s="519"/>
      <c r="S18" s="519"/>
      <c r="T18" s="519"/>
      <c r="U18" s="519"/>
      <c r="V18" s="520"/>
      <c r="W18" s="412"/>
      <c r="X18" s="413"/>
      <c r="Y18" s="413"/>
      <c r="Z18" s="413"/>
      <c r="AA18" s="413"/>
      <c r="AB18" s="404"/>
      <c r="AC18" s="521">
        <v>60</v>
      </c>
      <c r="AD18" s="522"/>
      <c r="AE18" s="522"/>
      <c r="AF18" s="522"/>
      <c r="AG18" s="523"/>
      <c r="AH18" s="521">
        <v>59.8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14324706</v>
      </c>
      <c r="BO18" s="395"/>
      <c r="BP18" s="395"/>
      <c r="BQ18" s="395"/>
      <c r="BR18" s="395"/>
      <c r="BS18" s="395"/>
      <c r="BT18" s="395"/>
      <c r="BU18" s="396"/>
      <c r="BV18" s="394">
        <v>13908195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695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18303208</v>
      </c>
      <c r="BO19" s="395"/>
      <c r="BP19" s="395"/>
      <c r="BQ19" s="395"/>
      <c r="BR19" s="395"/>
      <c r="BS19" s="395"/>
      <c r="BT19" s="395"/>
      <c r="BU19" s="396"/>
      <c r="BV19" s="394">
        <v>18086729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25544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21746829</v>
      </c>
      <c r="BO22" s="358"/>
      <c r="BP22" s="358"/>
      <c r="BQ22" s="358"/>
      <c r="BR22" s="358"/>
      <c r="BS22" s="358"/>
      <c r="BT22" s="358"/>
      <c r="BU22" s="359"/>
      <c r="BV22" s="357">
        <v>23722773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16132766</v>
      </c>
      <c r="BO23" s="395"/>
      <c r="BP23" s="395"/>
      <c r="BQ23" s="395"/>
      <c r="BR23" s="395"/>
      <c r="BS23" s="395"/>
      <c r="BT23" s="395"/>
      <c r="BU23" s="396"/>
      <c r="BV23" s="394">
        <v>17727528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8000</v>
      </c>
      <c r="R24" s="446"/>
      <c r="S24" s="446"/>
      <c r="T24" s="446"/>
      <c r="U24" s="446"/>
      <c r="V24" s="488"/>
      <c r="W24" s="540"/>
      <c r="X24" s="541"/>
      <c r="Y24" s="542"/>
      <c r="Z24" s="444" t="s">
        <v>162</v>
      </c>
      <c r="AA24" s="424"/>
      <c r="AB24" s="424"/>
      <c r="AC24" s="424"/>
      <c r="AD24" s="424"/>
      <c r="AE24" s="424"/>
      <c r="AF24" s="424"/>
      <c r="AG24" s="425"/>
      <c r="AH24" s="445">
        <v>470</v>
      </c>
      <c r="AI24" s="446"/>
      <c r="AJ24" s="446"/>
      <c r="AK24" s="446"/>
      <c r="AL24" s="488"/>
      <c r="AM24" s="445">
        <v>1495070</v>
      </c>
      <c r="AN24" s="446"/>
      <c r="AO24" s="446"/>
      <c r="AP24" s="446"/>
      <c r="AQ24" s="446"/>
      <c r="AR24" s="488"/>
      <c r="AS24" s="445">
        <v>3181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12626903</v>
      </c>
      <c r="BO24" s="395"/>
      <c r="BP24" s="395"/>
      <c r="BQ24" s="395"/>
      <c r="BR24" s="395"/>
      <c r="BS24" s="395"/>
      <c r="BT24" s="395"/>
      <c r="BU24" s="396"/>
      <c r="BV24" s="394">
        <v>13659139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6640</v>
      </c>
      <c r="R25" s="446"/>
      <c r="S25" s="446"/>
      <c r="T25" s="446"/>
      <c r="U25" s="446"/>
      <c r="V25" s="488"/>
      <c r="W25" s="540"/>
      <c r="X25" s="541"/>
      <c r="Y25" s="542"/>
      <c r="Z25" s="444" t="s">
        <v>165</v>
      </c>
      <c r="AA25" s="424"/>
      <c r="AB25" s="424"/>
      <c r="AC25" s="424"/>
      <c r="AD25" s="424"/>
      <c r="AE25" s="424"/>
      <c r="AF25" s="424"/>
      <c r="AG25" s="425"/>
      <c r="AH25" s="445">
        <v>108</v>
      </c>
      <c r="AI25" s="446"/>
      <c r="AJ25" s="446"/>
      <c r="AK25" s="446"/>
      <c r="AL25" s="488"/>
      <c r="AM25" s="445">
        <v>342792</v>
      </c>
      <c r="AN25" s="446"/>
      <c r="AO25" s="446"/>
      <c r="AP25" s="446"/>
      <c r="AQ25" s="446"/>
      <c r="AR25" s="488"/>
      <c r="AS25" s="445">
        <v>3174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2828015</v>
      </c>
      <c r="BO25" s="358"/>
      <c r="BP25" s="358"/>
      <c r="BQ25" s="358"/>
      <c r="BR25" s="358"/>
      <c r="BS25" s="358"/>
      <c r="BT25" s="358"/>
      <c r="BU25" s="359"/>
      <c r="BV25" s="357">
        <v>3407412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6130</v>
      </c>
      <c r="R26" s="446"/>
      <c r="S26" s="446"/>
      <c r="T26" s="446"/>
      <c r="U26" s="446"/>
      <c r="V26" s="488"/>
      <c r="W26" s="540"/>
      <c r="X26" s="541"/>
      <c r="Y26" s="542"/>
      <c r="Z26" s="444" t="s">
        <v>168</v>
      </c>
      <c r="AA26" s="546"/>
      <c r="AB26" s="546"/>
      <c r="AC26" s="546"/>
      <c r="AD26" s="546"/>
      <c r="AE26" s="546"/>
      <c r="AF26" s="546"/>
      <c r="AG26" s="547"/>
      <c r="AH26" s="445">
        <v>34</v>
      </c>
      <c r="AI26" s="446"/>
      <c r="AJ26" s="446"/>
      <c r="AK26" s="446"/>
      <c r="AL26" s="488"/>
      <c r="AM26" s="445">
        <v>105910</v>
      </c>
      <c r="AN26" s="446"/>
      <c r="AO26" s="446"/>
      <c r="AP26" s="446"/>
      <c r="AQ26" s="446"/>
      <c r="AR26" s="488"/>
      <c r="AS26" s="445">
        <v>3115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4400</v>
      </c>
      <c r="R27" s="446"/>
      <c r="S27" s="446"/>
      <c r="T27" s="446"/>
      <c r="U27" s="446"/>
      <c r="V27" s="488"/>
      <c r="W27" s="540"/>
      <c r="X27" s="541"/>
      <c r="Y27" s="542"/>
      <c r="Z27" s="444" t="s">
        <v>171</v>
      </c>
      <c r="AA27" s="424"/>
      <c r="AB27" s="424"/>
      <c r="AC27" s="424"/>
      <c r="AD27" s="424"/>
      <c r="AE27" s="424"/>
      <c r="AF27" s="424"/>
      <c r="AG27" s="425"/>
      <c r="AH27" s="445">
        <v>68</v>
      </c>
      <c r="AI27" s="446"/>
      <c r="AJ27" s="446"/>
      <c r="AK27" s="446"/>
      <c r="AL27" s="488"/>
      <c r="AM27" s="445">
        <v>241297</v>
      </c>
      <c r="AN27" s="446"/>
      <c r="AO27" s="446"/>
      <c r="AP27" s="446"/>
      <c r="AQ27" s="446"/>
      <c r="AR27" s="488"/>
      <c r="AS27" s="445">
        <v>3548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547154</v>
      </c>
      <c r="BO27" s="514"/>
      <c r="BP27" s="514"/>
      <c r="BQ27" s="514"/>
      <c r="BR27" s="514"/>
      <c r="BS27" s="514"/>
      <c r="BT27" s="514"/>
      <c r="BU27" s="515"/>
      <c r="BV27" s="513">
        <v>547154</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4000</v>
      </c>
      <c r="R28" s="446"/>
      <c r="S28" s="446"/>
      <c r="T28" s="446"/>
      <c r="U28" s="446"/>
      <c r="V28" s="488"/>
      <c r="W28" s="540"/>
      <c r="X28" s="541"/>
      <c r="Y28" s="542"/>
      <c r="Z28" s="444" t="s">
        <v>174</v>
      </c>
      <c r="AA28" s="424"/>
      <c r="AB28" s="424"/>
      <c r="AC28" s="424"/>
      <c r="AD28" s="424"/>
      <c r="AE28" s="424"/>
      <c r="AF28" s="424"/>
      <c r="AG28" s="425"/>
      <c r="AH28" s="445">
        <v>4</v>
      </c>
      <c r="AI28" s="446"/>
      <c r="AJ28" s="446"/>
      <c r="AK28" s="446"/>
      <c r="AL28" s="488"/>
      <c r="AM28" s="445">
        <v>10936</v>
      </c>
      <c r="AN28" s="446"/>
      <c r="AO28" s="446"/>
      <c r="AP28" s="446"/>
      <c r="AQ28" s="446"/>
      <c r="AR28" s="488"/>
      <c r="AS28" s="445">
        <v>2734</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2012179</v>
      </c>
      <c r="BO28" s="358"/>
      <c r="BP28" s="358"/>
      <c r="BQ28" s="358"/>
      <c r="BR28" s="358"/>
      <c r="BS28" s="358"/>
      <c r="BT28" s="358"/>
      <c r="BU28" s="359"/>
      <c r="BV28" s="357">
        <v>2331706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16</v>
      </c>
      <c r="M29" s="446"/>
      <c r="N29" s="446"/>
      <c r="O29" s="446"/>
      <c r="P29" s="488"/>
      <c r="Q29" s="445">
        <v>3650</v>
      </c>
      <c r="R29" s="446"/>
      <c r="S29" s="446"/>
      <c r="T29" s="446"/>
      <c r="U29" s="446"/>
      <c r="V29" s="488"/>
      <c r="W29" s="543"/>
      <c r="X29" s="544"/>
      <c r="Y29" s="545"/>
      <c r="Z29" s="444" t="s">
        <v>177</v>
      </c>
      <c r="AA29" s="424"/>
      <c r="AB29" s="424"/>
      <c r="AC29" s="424"/>
      <c r="AD29" s="424"/>
      <c r="AE29" s="424"/>
      <c r="AF29" s="424"/>
      <c r="AG29" s="425"/>
      <c r="AH29" s="445">
        <v>542</v>
      </c>
      <c r="AI29" s="446"/>
      <c r="AJ29" s="446"/>
      <c r="AK29" s="446"/>
      <c r="AL29" s="488"/>
      <c r="AM29" s="445">
        <v>1747303</v>
      </c>
      <c r="AN29" s="446"/>
      <c r="AO29" s="446"/>
      <c r="AP29" s="446"/>
      <c r="AQ29" s="446"/>
      <c r="AR29" s="488"/>
      <c r="AS29" s="445">
        <v>3224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407365</v>
      </c>
      <c r="BO29" s="395"/>
      <c r="BP29" s="395"/>
      <c r="BQ29" s="395"/>
      <c r="BR29" s="395"/>
      <c r="BS29" s="395"/>
      <c r="BT29" s="395"/>
      <c r="BU29" s="396"/>
      <c r="BV29" s="394">
        <v>347140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2236051</v>
      </c>
      <c r="BO30" s="514"/>
      <c r="BP30" s="514"/>
      <c r="BQ30" s="514"/>
      <c r="BR30" s="514"/>
      <c r="BS30" s="514"/>
      <c r="BT30" s="514"/>
      <c r="BU30" s="515"/>
      <c r="BV30" s="513">
        <v>1528425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銚子マリーナ</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銚子水産観光</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銚子市医療公社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f t="shared" si="3"/>
        <v>21</v>
      </c>
      <c r="CP37" s="584"/>
      <c r="CQ37" s="585" t="str">
        <f>IF('各会計、関係団体の財政状況及び健全化判断比率'!BS10="","",'各会計、関係団体の財政状況及び健全化判断比率'!BS10)</f>
        <v>銚子スポーツタウン</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東総地区広域市町村圏事務組合（一般会計）</v>
      </c>
      <c r="BZ38" s="585"/>
      <c r="CA38" s="585"/>
      <c r="CB38" s="585"/>
      <c r="CC38" s="585"/>
      <c r="CD38" s="585"/>
      <c r="CE38" s="585"/>
      <c r="CF38" s="585"/>
      <c r="CG38" s="585"/>
      <c r="CH38" s="585"/>
      <c r="CI38" s="585"/>
      <c r="CJ38" s="585"/>
      <c r="CK38" s="585"/>
      <c r="CL38" s="585"/>
      <c r="CM38" s="585"/>
      <c r="CN38" s="163"/>
      <c r="CO38" s="584">
        <f t="shared" si="3"/>
        <v>22</v>
      </c>
      <c r="CP38" s="584"/>
      <c r="CQ38" s="585" t="str">
        <f>IF('各会計、関係団体の財政状況及び健全化判断比率'!BS11="","",'各会計、関係団体の財政状況及び健全化判断比率'!BS11)</f>
        <v>銚子電力</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東総地区広域市町村圏事務組合（東総地区ふるさと市町村圏事業特別会計）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東総地区広域市町村圏事務組合（一般廃棄物処理事業特別会計）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千葉県後期高齢者医療広域連合（一般会計）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千葉県後期高齢者医療広域連合（特別会計）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東総広域水道企業団（水道用水供給事業会計）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WouocdiD0t7fEQGeOPkxS902UctYBVSSrh9Wuyc6hRzMbvO/dIwzc2mXuT+OTKR+CRdVAJ75firh1X6g7Flrbw==" saltValue="iXkflDVTIZv9QwXqkgLt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7" t="s">
        <v>532</v>
      </c>
      <c r="D34" s="1137"/>
      <c r="E34" s="1138"/>
      <c r="F34" s="32">
        <v>14.77</v>
      </c>
      <c r="G34" s="33">
        <v>14.46</v>
      </c>
      <c r="H34" s="33">
        <v>16.27</v>
      </c>
      <c r="I34" s="33">
        <v>15.71</v>
      </c>
      <c r="J34" s="34">
        <v>15.03</v>
      </c>
      <c r="K34" s="22"/>
      <c r="L34" s="22"/>
      <c r="M34" s="22"/>
      <c r="N34" s="22"/>
      <c r="O34" s="22"/>
      <c r="P34" s="22"/>
    </row>
    <row r="35" spans="1:16" ht="39" customHeight="1" x14ac:dyDescent="0.15">
      <c r="A35" s="22"/>
      <c r="B35" s="35"/>
      <c r="C35" s="1133" t="s">
        <v>533</v>
      </c>
      <c r="D35" s="1133"/>
      <c r="E35" s="1134"/>
      <c r="F35" s="36">
        <v>4.7300000000000004</v>
      </c>
      <c r="G35" s="37">
        <v>7.97</v>
      </c>
      <c r="H35" s="37">
        <v>6.85</v>
      </c>
      <c r="I35" s="37">
        <v>2.36</v>
      </c>
      <c r="J35" s="38">
        <v>2.66</v>
      </c>
      <c r="K35" s="22"/>
      <c r="L35" s="22"/>
      <c r="M35" s="22"/>
      <c r="N35" s="22"/>
      <c r="O35" s="22"/>
      <c r="P35" s="22"/>
    </row>
    <row r="36" spans="1:16" ht="39" customHeight="1" x14ac:dyDescent="0.15">
      <c r="A36" s="22"/>
      <c r="B36" s="35"/>
      <c r="C36" s="1133" t="s">
        <v>534</v>
      </c>
      <c r="D36" s="1133"/>
      <c r="E36" s="1134"/>
      <c r="F36" s="36">
        <v>0.33</v>
      </c>
      <c r="G36" s="37">
        <v>1.1000000000000001</v>
      </c>
      <c r="H36" s="37">
        <v>1.24</v>
      </c>
      <c r="I36" s="37">
        <v>1.4</v>
      </c>
      <c r="J36" s="38">
        <v>1.31</v>
      </c>
      <c r="K36" s="22"/>
      <c r="L36" s="22"/>
      <c r="M36" s="22"/>
      <c r="N36" s="22"/>
      <c r="O36" s="22"/>
      <c r="P36" s="22"/>
    </row>
    <row r="37" spans="1:16" ht="39" customHeight="1" x14ac:dyDescent="0.15">
      <c r="A37" s="22"/>
      <c r="B37" s="35"/>
      <c r="C37" s="1133" t="s">
        <v>535</v>
      </c>
      <c r="D37" s="1133"/>
      <c r="E37" s="1134"/>
      <c r="F37" s="36">
        <v>0.21</v>
      </c>
      <c r="G37" s="37">
        <v>0.46</v>
      </c>
      <c r="H37" s="37">
        <v>0.63</v>
      </c>
      <c r="I37" s="37">
        <v>0.4</v>
      </c>
      <c r="J37" s="38">
        <v>0.26</v>
      </c>
      <c r="K37" s="22"/>
      <c r="L37" s="22"/>
      <c r="M37" s="22"/>
      <c r="N37" s="22"/>
      <c r="O37" s="22"/>
      <c r="P37" s="22"/>
    </row>
    <row r="38" spans="1:16" ht="39" customHeight="1" x14ac:dyDescent="0.15">
      <c r="A38" s="22"/>
      <c r="B38" s="35"/>
      <c r="C38" s="1133" t="s">
        <v>536</v>
      </c>
      <c r="D38" s="1133"/>
      <c r="E38" s="1134"/>
      <c r="F38" s="36" t="s">
        <v>537</v>
      </c>
      <c r="G38" s="37">
        <v>0.05</v>
      </c>
      <c r="H38" s="37">
        <v>0.68</v>
      </c>
      <c r="I38" s="37">
        <v>0.04</v>
      </c>
      <c r="J38" s="38">
        <v>0.24</v>
      </c>
      <c r="K38" s="22"/>
      <c r="L38" s="22"/>
      <c r="M38" s="22"/>
      <c r="N38" s="22"/>
      <c r="O38" s="22"/>
      <c r="P38" s="22"/>
    </row>
    <row r="39" spans="1:16" ht="39" customHeight="1" x14ac:dyDescent="0.15">
      <c r="A39" s="22"/>
      <c r="B39" s="35"/>
      <c r="C39" s="1133" t="s">
        <v>538</v>
      </c>
      <c r="D39" s="1133"/>
      <c r="E39" s="1134"/>
      <c r="F39" s="36">
        <v>0.67</v>
      </c>
      <c r="G39" s="37">
        <v>1.02</v>
      </c>
      <c r="H39" s="37">
        <v>0.94</v>
      </c>
      <c r="I39" s="37">
        <v>0.86</v>
      </c>
      <c r="J39" s="38">
        <v>0.23</v>
      </c>
      <c r="K39" s="22"/>
      <c r="L39" s="22"/>
      <c r="M39" s="22"/>
      <c r="N39" s="22"/>
      <c r="O39" s="22"/>
      <c r="P39" s="22"/>
    </row>
    <row r="40" spans="1:16" ht="39" customHeight="1" x14ac:dyDescent="0.15">
      <c r="A40" s="22"/>
      <c r="B40" s="35"/>
      <c r="C40" s="1133" t="s">
        <v>539</v>
      </c>
      <c r="D40" s="1133"/>
      <c r="E40" s="1134"/>
      <c r="F40" s="36">
        <v>0</v>
      </c>
      <c r="G40" s="37">
        <v>0</v>
      </c>
      <c r="H40" s="37">
        <v>0.01</v>
      </c>
      <c r="I40" s="37">
        <v>0</v>
      </c>
      <c r="J40" s="38">
        <v>0.01</v>
      </c>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540</v>
      </c>
      <c r="D42" s="1133"/>
      <c r="E42" s="1134"/>
      <c r="F42" s="36" t="s">
        <v>485</v>
      </c>
      <c r="G42" s="37" t="s">
        <v>485</v>
      </c>
      <c r="H42" s="37" t="s">
        <v>485</v>
      </c>
      <c r="I42" s="37" t="s">
        <v>485</v>
      </c>
      <c r="J42" s="38" t="s">
        <v>485</v>
      </c>
      <c r="K42" s="22"/>
      <c r="L42" s="22"/>
      <c r="M42" s="22"/>
      <c r="N42" s="22"/>
      <c r="O42" s="22"/>
      <c r="P42" s="22"/>
    </row>
    <row r="43" spans="1:16" ht="39" customHeight="1" thickBot="1" x14ac:dyDescent="0.2">
      <c r="A43" s="22"/>
      <c r="B43" s="40"/>
      <c r="C43" s="1135" t="s">
        <v>541</v>
      </c>
      <c r="D43" s="1135"/>
      <c r="E43" s="1136"/>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0yy8bFln4nbPBC7ga6lIePqvPOS95PTyd4W8E7WJnSQ+w93F459f1r1TJfxYNGfKYsvnVcO2JxNmT6ESXap8g==" saltValue="vvIWFoi71lRbHGdtJK8m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3046</v>
      </c>
      <c r="L45" s="58">
        <v>2995</v>
      </c>
      <c r="M45" s="58">
        <v>3128</v>
      </c>
      <c r="N45" s="58">
        <v>3120</v>
      </c>
      <c r="O45" s="59">
        <v>3119</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485</v>
      </c>
      <c r="L46" s="62" t="s">
        <v>485</v>
      </c>
      <c r="M46" s="62" t="s">
        <v>485</v>
      </c>
      <c r="N46" s="62" t="s">
        <v>485</v>
      </c>
      <c r="O46" s="63" t="s">
        <v>485</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485</v>
      </c>
      <c r="L47" s="62" t="s">
        <v>485</v>
      </c>
      <c r="M47" s="62" t="s">
        <v>485</v>
      </c>
      <c r="N47" s="62" t="s">
        <v>485</v>
      </c>
      <c r="O47" s="63" t="s">
        <v>485</v>
      </c>
      <c r="P47" s="46"/>
      <c r="Q47" s="46"/>
      <c r="R47" s="46"/>
      <c r="S47" s="46"/>
      <c r="T47" s="46"/>
      <c r="U47" s="46"/>
    </row>
    <row r="48" spans="1:21" ht="30.75" customHeight="1" x14ac:dyDescent="0.15">
      <c r="A48" s="46"/>
      <c r="B48" s="1141"/>
      <c r="C48" s="1142"/>
      <c r="D48" s="60"/>
      <c r="E48" s="1147" t="s">
        <v>13</v>
      </c>
      <c r="F48" s="1147"/>
      <c r="G48" s="1147"/>
      <c r="H48" s="1147"/>
      <c r="I48" s="1147"/>
      <c r="J48" s="1148"/>
      <c r="K48" s="61">
        <v>646</v>
      </c>
      <c r="L48" s="62">
        <v>719</v>
      </c>
      <c r="M48" s="62">
        <v>825</v>
      </c>
      <c r="N48" s="62">
        <v>929</v>
      </c>
      <c r="O48" s="63">
        <v>887</v>
      </c>
      <c r="P48" s="46"/>
      <c r="Q48" s="46"/>
      <c r="R48" s="46"/>
      <c r="S48" s="46"/>
      <c r="T48" s="46"/>
      <c r="U48" s="46"/>
    </row>
    <row r="49" spans="1:21" ht="30.75" customHeight="1" x14ac:dyDescent="0.15">
      <c r="A49" s="46"/>
      <c r="B49" s="1141"/>
      <c r="C49" s="1142"/>
      <c r="D49" s="60"/>
      <c r="E49" s="1147" t="s">
        <v>14</v>
      </c>
      <c r="F49" s="1147"/>
      <c r="G49" s="1147"/>
      <c r="H49" s="1147"/>
      <c r="I49" s="1147"/>
      <c r="J49" s="1148"/>
      <c r="K49" s="61" t="s">
        <v>485</v>
      </c>
      <c r="L49" s="62" t="s">
        <v>485</v>
      </c>
      <c r="M49" s="62" t="s">
        <v>485</v>
      </c>
      <c r="N49" s="62" t="s">
        <v>485</v>
      </c>
      <c r="O49" s="63" t="s">
        <v>485</v>
      </c>
      <c r="P49" s="46"/>
      <c r="Q49" s="46"/>
      <c r="R49" s="46"/>
      <c r="S49" s="46"/>
      <c r="T49" s="46"/>
      <c r="U49" s="46"/>
    </row>
    <row r="50" spans="1:21" ht="30.75" customHeight="1" x14ac:dyDescent="0.15">
      <c r="A50" s="46"/>
      <c r="B50" s="1141"/>
      <c r="C50" s="1142"/>
      <c r="D50" s="60"/>
      <c r="E50" s="1147" t="s">
        <v>15</v>
      </c>
      <c r="F50" s="1147"/>
      <c r="G50" s="1147"/>
      <c r="H50" s="1147"/>
      <c r="I50" s="1147"/>
      <c r="J50" s="1148"/>
      <c r="K50" s="61">
        <v>138</v>
      </c>
      <c r="L50" s="62">
        <v>130</v>
      </c>
      <c r="M50" s="62">
        <v>130</v>
      </c>
      <c r="N50" s="62">
        <v>123</v>
      </c>
      <c r="O50" s="63">
        <v>123</v>
      </c>
      <c r="P50" s="46"/>
      <c r="Q50" s="46"/>
      <c r="R50" s="46"/>
      <c r="S50" s="46"/>
      <c r="T50" s="46"/>
      <c r="U50" s="46"/>
    </row>
    <row r="51" spans="1:21" ht="30.75" customHeight="1" x14ac:dyDescent="0.15">
      <c r="A51" s="46"/>
      <c r="B51" s="1143"/>
      <c r="C51" s="1144"/>
      <c r="D51" s="64"/>
      <c r="E51" s="1147" t="s">
        <v>16</v>
      </c>
      <c r="F51" s="1147"/>
      <c r="G51" s="1147"/>
      <c r="H51" s="1147"/>
      <c r="I51" s="1147"/>
      <c r="J51" s="1148"/>
      <c r="K51" s="61">
        <v>0</v>
      </c>
      <c r="L51" s="62">
        <v>0</v>
      </c>
      <c r="M51" s="62">
        <v>0</v>
      </c>
      <c r="N51" s="62">
        <v>0</v>
      </c>
      <c r="O51" s="63" t="s">
        <v>485</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2368</v>
      </c>
      <c r="L52" s="62">
        <v>2304</v>
      </c>
      <c r="M52" s="62">
        <v>2295</v>
      </c>
      <c r="N52" s="62">
        <v>2200</v>
      </c>
      <c r="O52" s="63">
        <v>2095</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1462</v>
      </c>
      <c r="L53" s="67">
        <v>1540</v>
      </c>
      <c r="M53" s="67">
        <v>1788</v>
      </c>
      <c r="N53" s="67">
        <v>1972</v>
      </c>
      <c r="O53" s="68">
        <v>2034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5" t="s">
        <v>24</v>
      </c>
      <c r="C58" s="1156"/>
      <c r="D58" s="1161" t="s">
        <v>25</v>
      </c>
      <c r="E58" s="1162"/>
      <c r="F58" s="1162"/>
      <c r="G58" s="1162"/>
      <c r="H58" s="1162"/>
      <c r="I58" s="1162"/>
      <c r="J58" s="1163"/>
      <c r="K58" s="81" t="s">
        <v>547</v>
      </c>
      <c r="L58" s="82" t="s">
        <v>547</v>
      </c>
      <c r="M58" s="82" t="s">
        <v>547</v>
      </c>
      <c r="N58" s="82" t="s">
        <v>547</v>
      </c>
      <c r="O58" s="83" t="s">
        <v>547</v>
      </c>
    </row>
    <row r="59" spans="1:21" ht="31.5" customHeight="1" x14ac:dyDescent="0.15">
      <c r="B59" s="1157"/>
      <c r="C59" s="1158"/>
      <c r="D59" s="1164" t="s">
        <v>26</v>
      </c>
      <c r="E59" s="1165"/>
      <c r="F59" s="1165"/>
      <c r="G59" s="1165"/>
      <c r="H59" s="1165"/>
      <c r="I59" s="1165"/>
      <c r="J59" s="1166"/>
      <c r="K59" s="84" t="s">
        <v>547</v>
      </c>
      <c r="L59" s="85" t="s">
        <v>547</v>
      </c>
      <c r="M59" s="85" t="s">
        <v>547</v>
      </c>
      <c r="N59" s="85" t="s">
        <v>547</v>
      </c>
      <c r="O59" s="86" t="s">
        <v>547</v>
      </c>
    </row>
    <row r="60" spans="1:21" ht="31.5" customHeight="1" thickBot="1" x14ac:dyDescent="0.2">
      <c r="B60" s="1159"/>
      <c r="C60" s="1160"/>
      <c r="D60" s="1167" t="s">
        <v>27</v>
      </c>
      <c r="E60" s="1168"/>
      <c r="F60" s="1168"/>
      <c r="G60" s="1168"/>
      <c r="H60" s="1168"/>
      <c r="I60" s="1168"/>
      <c r="J60" s="1169"/>
      <c r="K60" s="87" t="s">
        <v>547</v>
      </c>
      <c r="L60" s="88" t="s">
        <v>547</v>
      </c>
      <c r="M60" s="88" t="s">
        <v>547</v>
      </c>
      <c r="N60" s="88" t="s">
        <v>547</v>
      </c>
      <c r="O60" s="89" t="s">
        <v>547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5btCZSgzZsYHtz/bUzZChFXV1cvVpUH5q2KHxSfqnuntH56JaA1ivQUPbk2Iz/5Jpg5Asmy3634D76bgP91/Q==" saltValue="TjfGjL5ihNtFLsUh5RGD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70" t="s">
        <v>30</v>
      </c>
      <c r="C41" s="1171"/>
      <c r="D41" s="103"/>
      <c r="E41" s="1176" t="s">
        <v>31</v>
      </c>
      <c r="F41" s="1176"/>
      <c r="G41" s="1176"/>
      <c r="H41" s="1177"/>
      <c r="I41" s="330">
        <v>27235</v>
      </c>
      <c r="J41" s="331">
        <v>26608</v>
      </c>
      <c r="K41" s="331">
        <v>24947</v>
      </c>
      <c r="L41" s="331">
        <v>23723</v>
      </c>
      <c r="M41" s="332">
        <v>21747</v>
      </c>
    </row>
    <row r="42" spans="2:13" ht="27.75" customHeight="1" x14ac:dyDescent="0.15">
      <c r="B42" s="1172"/>
      <c r="C42" s="1173"/>
      <c r="D42" s="104"/>
      <c r="E42" s="1178" t="s">
        <v>32</v>
      </c>
      <c r="F42" s="1178"/>
      <c r="G42" s="1178"/>
      <c r="H42" s="1179"/>
      <c r="I42" s="333">
        <v>982</v>
      </c>
      <c r="J42" s="334">
        <v>870</v>
      </c>
      <c r="K42" s="334">
        <v>757</v>
      </c>
      <c r="L42" s="334">
        <v>643</v>
      </c>
      <c r="M42" s="335">
        <v>527</v>
      </c>
    </row>
    <row r="43" spans="2:13" ht="27.75" customHeight="1" x14ac:dyDescent="0.15">
      <c r="B43" s="1172"/>
      <c r="C43" s="1173"/>
      <c r="D43" s="104"/>
      <c r="E43" s="1178" t="s">
        <v>33</v>
      </c>
      <c r="F43" s="1178"/>
      <c r="G43" s="1178"/>
      <c r="H43" s="1179"/>
      <c r="I43" s="333">
        <v>8041</v>
      </c>
      <c r="J43" s="334">
        <v>7267</v>
      </c>
      <c r="K43" s="334">
        <v>6523</v>
      </c>
      <c r="L43" s="334">
        <v>6797</v>
      </c>
      <c r="M43" s="335">
        <v>7480</v>
      </c>
    </row>
    <row r="44" spans="2:13" ht="27.75" customHeight="1" x14ac:dyDescent="0.15">
      <c r="B44" s="1172"/>
      <c r="C44" s="1173"/>
      <c r="D44" s="104"/>
      <c r="E44" s="1178" t="s">
        <v>34</v>
      </c>
      <c r="F44" s="1178"/>
      <c r="G44" s="1178"/>
      <c r="H44" s="1179"/>
      <c r="I44" s="333" t="s">
        <v>485</v>
      </c>
      <c r="J44" s="334" t="s">
        <v>485</v>
      </c>
      <c r="K44" s="334" t="s">
        <v>485</v>
      </c>
      <c r="L44" s="334" t="s">
        <v>485</v>
      </c>
      <c r="M44" s="335" t="s">
        <v>485</v>
      </c>
    </row>
    <row r="45" spans="2:13" ht="27.75" customHeight="1" x14ac:dyDescent="0.15">
      <c r="B45" s="1172"/>
      <c r="C45" s="1173"/>
      <c r="D45" s="104"/>
      <c r="E45" s="1178" t="s">
        <v>35</v>
      </c>
      <c r="F45" s="1178"/>
      <c r="G45" s="1178"/>
      <c r="H45" s="1179"/>
      <c r="I45" s="333">
        <v>7143</v>
      </c>
      <c r="J45" s="334">
        <v>6656</v>
      </c>
      <c r="K45" s="334">
        <v>6160</v>
      </c>
      <c r="L45" s="334">
        <v>5716</v>
      </c>
      <c r="M45" s="335">
        <v>5375</v>
      </c>
    </row>
    <row r="46" spans="2:13" ht="27.75" customHeight="1" x14ac:dyDescent="0.15">
      <c r="B46" s="1172"/>
      <c r="C46" s="1173"/>
      <c r="D46" s="105"/>
      <c r="E46" s="1178" t="s">
        <v>36</v>
      </c>
      <c r="F46" s="1178"/>
      <c r="G46" s="1178"/>
      <c r="H46" s="1179"/>
      <c r="I46" s="333" t="s">
        <v>485</v>
      </c>
      <c r="J46" s="334" t="s">
        <v>485</v>
      </c>
      <c r="K46" s="334" t="s">
        <v>485</v>
      </c>
      <c r="L46" s="334" t="s">
        <v>485</v>
      </c>
      <c r="M46" s="335" t="s">
        <v>485</v>
      </c>
    </row>
    <row r="47" spans="2:13" ht="27.75" customHeight="1" x14ac:dyDescent="0.15">
      <c r="B47" s="1172"/>
      <c r="C47" s="1173"/>
      <c r="D47" s="106"/>
      <c r="E47" s="1180" t="s">
        <v>37</v>
      </c>
      <c r="F47" s="1181"/>
      <c r="G47" s="1181"/>
      <c r="H47" s="1182"/>
      <c r="I47" s="333" t="s">
        <v>485</v>
      </c>
      <c r="J47" s="334" t="s">
        <v>485</v>
      </c>
      <c r="K47" s="334" t="s">
        <v>485</v>
      </c>
      <c r="L47" s="334" t="s">
        <v>485</v>
      </c>
      <c r="M47" s="335" t="s">
        <v>485</v>
      </c>
    </row>
    <row r="48" spans="2:13" ht="27.75" customHeight="1" x14ac:dyDescent="0.15">
      <c r="B48" s="1172"/>
      <c r="C48" s="1173"/>
      <c r="D48" s="104"/>
      <c r="E48" s="1178" t="s">
        <v>38</v>
      </c>
      <c r="F48" s="1178"/>
      <c r="G48" s="1178"/>
      <c r="H48" s="1179"/>
      <c r="I48" s="333" t="s">
        <v>485</v>
      </c>
      <c r="J48" s="334" t="s">
        <v>485</v>
      </c>
      <c r="K48" s="334" t="s">
        <v>485</v>
      </c>
      <c r="L48" s="334" t="s">
        <v>485</v>
      </c>
      <c r="M48" s="335" t="s">
        <v>485</v>
      </c>
    </row>
    <row r="49" spans="2:13" ht="27.75" customHeight="1" x14ac:dyDescent="0.15">
      <c r="B49" s="1174"/>
      <c r="C49" s="1175"/>
      <c r="D49" s="104"/>
      <c r="E49" s="1178" t="s">
        <v>39</v>
      </c>
      <c r="F49" s="1178"/>
      <c r="G49" s="1178"/>
      <c r="H49" s="1179"/>
      <c r="I49" s="333" t="s">
        <v>485</v>
      </c>
      <c r="J49" s="334" t="s">
        <v>485</v>
      </c>
      <c r="K49" s="334" t="s">
        <v>485</v>
      </c>
      <c r="L49" s="334" t="s">
        <v>485</v>
      </c>
      <c r="M49" s="335" t="s">
        <v>485</v>
      </c>
    </row>
    <row r="50" spans="2:13" ht="27.75" customHeight="1" x14ac:dyDescent="0.15">
      <c r="B50" s="1183" t="s">
        <v>40</v>
      </c>
      <c r="C50" s="1184"/>
      <c r="D50" s="107"/>
      <c r="E50" s="1178" t="s">
        <v>41</v>
      </c>
      <c r="F50" s="1178"/>
      <c r="G50" s="1178"/>
      <c r="H50" s="1179"/>
      <c r="I50" s="333">
        <v>1764</v>
      </c>
      <c r="J50" s="334">
        <v>3097</v>
      </c>
      <c r="K50" s="334">
        <v>4063</v>
      </c>
      <c r="L50" s="334">
        <v>4918</v>
      </c>
      <c r="M50" s="335">
        <v>5476</v>
      </c>
    </row>
    <row r="51" spans="2:13" ht="27.75" customHeight="1" x14ac:dyDescent="0.15">
      <c r="B51" s="1172"/>
      <c r="C51" s="1173"/>
      <c r="D51" s="104"/>
      <c r="E51" s="1178" t="s">
        <v>42</v>
      </c>
      <c r="F51" s="1178"/>
      <c r="G51" s="1178"/>
      <c r="H51" s="1179"/>
      <c r="I51" s="333">
        <v>4628</v>
      </c>
      <c r="J51" s="334">
        <v>4168</v>
      </c>
      <c r="K51" s="334">
        <v>4859</v>
      </c>
      <c r="L51" s="334">
        <v>3810</v>
      </c>
      <c r="M51" s="335">
        <v>3564</v>
      </c>
    </row>
    <row r="52" spans="2:13" ht="27.75" customHeight="1" x14ac:dyDescent="0.15">
      <c r="B52" s="1174"/>
      <c r="C52" s="1175"/>
      <c r="D52" s="104"/>
      <c r="E52" s="1178" t="s">
        <v>43</v>
      </c>
      <c r="F52" s="1178"/>
      <c r="G52" s="1178"/>
      <c r="H52" s="1179"/>
      <c r="I52" s="333">
        <v>22179</v>
      </c>
      <c r="J52" s="334">
        <v>21653</v>
      </c>
      <c r="K52" s="334">
        <v>20666</v>
      </c>
      <c r="L52" s="334">
        <v>19593</v>
      </c>
      <c r="M52" s="335">
        <v>18254</v>
      </c>
    </row>
    <row r="53" spans="2:13" ht="27.75" customHeight="1" thickBot="1" x14ac:dyDescent="0.2">
      <c r="B53" s="1185" t="s">
        <v>19</v>
      </c>
      <c r="C53" s="1186"/>
      <c r="D53" s="108"/>
      <c r="E53" s="1187" t="s">
        <v>44</v>
      </c>
      <c r="F53" s="1187"/>
      <c r="G53" s="1187"/>
      <c r="H53" s="1188"/>
      <c r="I53" s="336">
        <v>14831</v>
      </c>
      <c r="J53" s="337">
        <v>12483</v>
      </c>
      <c r="K53" s="337">
        <v>8799</v>
      </c>
      <c r="L53" s="337">
        <v>8558</v>
      </c>
      <c r="M53" s="338">
        <v>7835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KMWkIJAuUhfVdzmDJ7WTJmViCae8kcC2knC/f0gNOEQxBc26UGqoVGk+Tu0StdCX9WY6ERn87FTGE3HGjLL/A==" saltValue="o54CteEuiMg6xoMOTyr8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7" t="s">
        <v>46</v>
      </c>
      <c r="D55" s="1197"/>
      <c r="E55" s="1198"/>
      <c r="F55" s="339">
        <v>1822</v>
      </c>
      <c r="G55" s="339">
        <v>2332</v>
      </c>
      <c r="H55" s="340">
        <v>2012</v>
      </c>
    </row>
    <row r="56" spans="2:8" ht="52.5" customHeight="1" x14ac:dyDescent="0.15">
      <c r="B56" s="120"/>
      <c r="C56" s="1199" t="s">
        <v>47</v>
      </c>
      <c r="D56" s="1199"/>
      <c r="E56" s="1200"/>
      <c r="F56" s="341">
        <v>273</v>
      </c>
      <c r="G56" s="341">
        <v>347</v>
      </c>
      <c r="H56" s="342">
        <v>407</v>
      </c>
    </row>
    <row r="57" spans="2:8" ht="53.25" customHeight="1" x14ac:dyDescent="0.15">
      <c r="B57" s="120"/>
      <c r="C57" s="1201" t="s">
        <v>48</v>
      </c>
      <c r="D57" s="1201"/>
      <c r="E57" s="1202"/>
      <c r="F57" s="343">
        <v>1278</v>
      </c>
      <c r="G57" s="343">
        <v>1528</v>
      </c>
      <c r="H57" s="344">
        <v>2236</v>
      </c>
    </row>
    <row r="58" spans="2:8" ht="45.75" customHeight="1" x14ac:dyDescent="0.15">
      <c r="B58" s="121"/>
      <c r="C58" s="1189" t="s">
        <v>563</v>
      </c>
      <c r="D58" s="1190"/>
      <c r="E58" s="1191"/>
      <c r="F58" s="345">
        <v>181</v>
      </c>
      <c r="G58" s="345">
        <v>231</v>
      </c>
      <c r="H58" s="346">
        <v>633</v>
      </c>
    </row>
    <row r="59" spans="2:8" ht="45.75" customHeight="1" x14ac:dyDescent="0.15">
      <c r="B59" s="121"/>
      <c r="C59" s="1189" t="s">
        <v>565</v>
      </c>
      <c r="D59" s="1190"/>
      <c r="E59" s="1191"/>
      <c r="F59" s="345">
        <v>411</v>
      </c>
      <c r="G59" s="345">
        <v>386</v>
      </c>
      <c r="H59" s="346">
        <v>396</v>
      </c>
    </row>
    <row r="60" spans="2:8" ht="45.75" customHeight="1" x14ac:dyDescent="0.15">
      <c r="B60" s="121"/>
      <c r="C60" s="1189" t="s">
        <v>566</v>
      </c>
      <c r="D60" s="1190"/>
      <c r="E60" s="1191"/>
      <c r="F60" s="345">
        <v>1</v>
      </c>
      <c r="G60" s="345">
        <v>138</v>
      </c>
      <c r="H60" s="346">
        <v>395</v>
      </c>
    </row>
    <row r="61" spans="2:8" ht="45.75" customHeight="1" x14ac:dyDescent="0.15">
      <c r="B61" s="121"/>
      <c r="C61" s="1189" t="s">
        <v>567</v>
      </c>
      <c r="D61" s="1190"/>
      <c r="E61" s="1191"/>
      <c r="F61" s="345">
        <v>103</v>
      </c>
      <c r="G61" s="345">
        <v>221</v>
      </c>
      <c r="H61" s="346">
        <v>225</v>
      </c>
    </row>
    <row r="62" spans="2:8" ht="45.75" customHeight="1" thickBot="1" x14ac:dyDescent="0.2">
      <c r="B62" s="122"/>
      <c r="C62" s="1192" t="s">
        <v>564</v>
      </c>
      <c r="D62" s="1193"/>
      <c r="E62" s="1194"/>
      <c r="F62" s="347">
        <v>78</v>
      </c>
      <c r="G62" s="347">
        <v>115</v>
      </c>
      <c r="H62" s="348">
        <v>217</v>
      </c>
    </row>
    <row r="63" spans="2:8" ht="52.5" customHeight="1" thickBot="1" x14ac:dyDescent="0.2">
      <c r="B63" s="123"/>
      <c r="C63" s="1195" t="s">
        <v>49</v>
      </c>
      <c r="D63" s="1195"/>
      <c r="E63" s="1196"/>
      <c r="F63" s="349">
        <v>3372</v>
      </c>
      <c r="G63" s="349">
        <v>4207</v>
      </c>
      <c r="H63" s="350">
        <v>4656</v>
      </c>
    </row>
    <row r="64" spans="2:8" x14ac:dyDescent="0.15"/>
  </sheetData>
  <sheetProtection algorithmName="SHA-512" hashValue="3frbaGQiwJkkV27GNh5zn78JrvOQKb9P6/gK1xSl0zPJTGvT+gkJ0mukgzNbpymCBEnXXMWmr94tYwHj7/2raQ==" saltValue="g0I7K+79G674yA0cY4PU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38449</v>
      </c>
      <c r="E3" s="142"/>
      <c r="F3" s="143">
        <v>70329</v>
      </c>
      <c r="G3" s="144"/>
      <c r="H3" s="145"/>
    </row>
    <row r="4" spans="1:8" x14ac:dyDescent="0.15">
      <c r="A4" s="146"/>
      <c r="B4" s="147"/>
      <c r="C4" s="148"/>
      <c r="D4" s="149">
        <v>19773</v>
      </c>
      <c r="E4" s="150"/>
      <c r="F4" s="151">
        <v>39403</v>
      </c>
      <c r="G4" s="152"/>
      <c r="H4" s="153"/>
    </row>
    <row r="5" spans="1:8" x14ac:dyDescent="0.15">
      <c r="A5" s="134" t="s">
        <v>518</v>
      </c>
      <c r="B5" s="139"/>
      <c r="C5" s="140"/>
      <c r="D5" s="141">
        <v>37004</v>
      </c>
      <c r="E5" s="142"/>
      <c r="F5" s="143">
        <v>71871</v>
      </c>
      <c r="G5" s="144"/>
      <c r="H5" s="145"/>
    </row>
    <row r="6" spans="1:8" x14ac:dyDescent="0.15">
      <c r="A6" s="146"/>
      <c r="B6" s="147"/>
      <c r="C6" s="148"/>
      <c r="D6" s="149">
        <v>22018</v>
      </c>
      <c r="E6" s="150"/>
      <c r="F6" s="151">
        <v>38232</v>
      </c>
      <c r="G6" s="152"/>
      <c r="H6" s="153"/>
    </row>
    <row r="7" spans="1:8" x14ac:dyDescent="0.15">
      <c r="A7" s="134" t="s">
        <v>519</v>
      </c>
      <c r="B7" s="139"/>
      <c r="C7" s="140"/>
      <c r="D7" s="141">
        <v>29567</v>
      </c>
      <c r="E7" s="142"/>
      <c r="F7" s="143">
        <v>71807</v>
      </c>
      <c r="G7" s="144"/>
      <c r="H7" s="145"/>
    </row>
    <row r="8" spans="1:8" x14ac:dyDescent="0.15">
      <c r="A8" s="146"/>
      <c r="B8" s="147"/>
      <c r="C8" s="148"/>
      <c r="D8" s="149">
        <v>17942</v>
      </c>
      <c r="E8" s="150"/>
      <c r="F8" s="151">
        <v>37333</v>
      </c>
      <c r="G8" s="152"/>
      <c r="H8" s="153"/>
    </row>
    <row r="9" spans="1:8" x14ac:dyDescent="0.15">
      <c r="A9" s="134" t="s">
        <v>520</v>
      </c>
      <c r="B9" s="139"/>
      <c r="C9" s="140"/>
      <c r="D9" s="141">
        <v>47666</v>
      </c>
      <c r="E9" s="142"/>
      <c r="F9" s="143">
        <v>80821</v>
      </c>
      <c r="G9" s="144"/>
      <c r="H9" s="145"/>
    </row>
    <row r="10" spans="1:8" x14ac:dyDescent="0.15">
      <c r="A10" s="146"/>
      <c r="B10" s="147"/>
      <c r="C10" s="148"/>
      <c r="D10" s="149">
        <v>26602</v>
      </c>
      <c r="E10" s="150"/>
      <c r="F10" s="151">
        <v>49586</v>
      </c>
      <c r="G10" s="152"/>
      <c r="H10" s="153"/>
    </row>
    <row r="11" spans="1:8" x14ac:dyDescent="0.15">
      <c r="A11" s="134" t="s">
        <v>521</v>
      </c>
      <c r="B11" s="139"/>
      <c r="C11" s="140"/>
      <c r="D11" s="141">
        <v>25431</v>
      </c>
      <c r="E11" s="142"/>
      <c r="F11" s="143">
        <v>79840</v>
      </c>
      <c r="G11" s="144"/>
      <c r="H11" s="145"/>
    </row>
    <row r="12" spans="1:8" x14ac:dyDescent="0.15">
      <c r="A12" s="146"/>
      <c r="B12" s="147"/>
      <c r="C12" s="154"/>
      <c r="D12" s="149">
        <v>17500</v>
      </c>
      <c r="E12" s="150"/>
      <c r="F12" s="151">
        <v>45238</v>
      </c>
      <c r="G12" s="152"/>
      <c r="H12" s="153"/>
    </row>
    <row r="13" spans="1:8" x14ac:dyDescent="0.15">
      <c r="A13" s="134"/>
      <c r="B13" s="139"/>
      <c r="C13" s="140"/>
      <c r="D13" s="141">
        <v>35623</v>
      </c>
      <c r="E13" s="142"/>
      <c r="F13" s="143">
        <v>74934</v>
      </c>
      <c r="G13" s="155"/>
      <c r="H13" s="145"/>
    </row>
    <row r="14" spans="1:8" x14ac:dyDescent="0.15">
      <c r="A14" s="146"/>
      <c r="B14" s="147"/>
      <c r="C14" s="148"/>
      <c r="D14" s="149">
        <v>20767</v>
      </c>
      <c r="E14" s="150"/>
      <c r="F14" s="151">
        <v>41958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4.7300000000000004</v>
      </c>
      <c r="C19" s="156">
        <f>ROUND(VALUE(SUBSTITUTE(実質収支比率等に係る経年分析!G$48,"▲","-")),2)</f>
        <v>7.98</v>
      </c>
      <c r="D19" s="156">
        <f>ROUND(VALUE(SUBSTITUTE(実質収支比率等に係る経年分析!H$48,"▲","-")),2)</f>
        <v>6.86</v>
      </c>
      <c r="E19" s="156">
        <f>ROUND(VALUE(SUBSTITUTE(実質収支比率等に係る経年分析!I$48,"▲","-")),2)</f>
        <v>2.37</v>
      </c>
      <c r="F19" s="156">
        <f>ROUND(VALUE(SUBSTITUTE(実質収支比率等に係る経年分析!J$48,"▲","-")),2)</f>
        <v>2.66</v>
      </c>
    </row>
    <row r="20" spans="1:11" x14ac:dyDescent="0.15">
      <c r="A20" s="156" t="s">
        <v>53</v>
      </c>
      <c r="B20" s="156">
        <f>ROUND(VALUE(SUBSTITUTE(実質収支比率等に係る経年分析!F$47,"▲","-")),2)</f>
        <v>2.57</v>
      </c>
      <c r="C20" s="156">
        <f>ROUND(VALUE(SUBSTITUTE(実質収支比率等に係る経年分析!G$47,"▲","-")),2)</f>
        <v>7.85</v>
      </c>
      <c r="D20" s="156">
        <f>ROUND(VALUE(SUBSTITUTE(実質収支比率等に係る経年分析!H$47,"▲","-")),2)</f>
        <v>12.27</v>
      </c>
      <c r="E20" s="156">
        <f>ROUND(VALUE(SUBSTITUTE(実質収支比率等に係る経年分析!I$47,"▲","-")),2)</f>
        <v>15.61</v>
      </c>
      <c r="F20" s="156">
        <f>ROUND(VALUE(SUBSTITUTE(実質収支比率等に係る経年分析!J$47,"▲","-")),2)</f>
        <v>13.61</v>
      </c>
    </row>
    <row r="21" spans="1:11" x14ac:dyDescent="0.15">
      <c r="A21" s="156" t="s">
        <v>54</v>
      </c>
      <c r="B21" s="156">
        <f>IF(ISNUMBER(VALUE(SUBSTITUTE(実質収支比率等に係る経年分析!F$49,"▲","-"))),ROUND(VALUE(SUBSTITUTE(実質収支比率等に係る経年分析!F$49,"▲","-")),2),NA())</f>
        <v>2.63</v>
      </c>
      <c r="C21" s="156">
        <f>IF(ISNUMBER(VALUE(SUBSTITUTE(実質収支比率等に係る経年分析!G$49,"▲","-"))),ROUND(VALUE(SUBSTITUTE(実質収支比率等に係る経年分析!G$49,"▲","-")),2),NA())</f>
        <v>6.18</v>
      </c>
      <c r="D21" s="156">
        <f>IF(ISNUMBER(VALUE(SUBSTITUTE(実質収支比率等に係る経年分析!H$49,"▲","-"))),ROUND(VALUE(SUBSTITUTE(実質収支比率等に係る経年分析!H$49,"▲","-")),2),NA())</f>
        <v>-1.37</v>
      </c>
      <c r="E21" s="156">
        <f>IF(ISNUMBER(VALUE(SUBSTITUTE(実質収支比率等に係る経年分析!I$49,"▲","-"))),ROUND(VALUE(SUBSTITUTE(実質収支比率等に係る経年分析!I$49,"▲","-")),2),NA())</f>
        <v>-4.45</v>
      </c>
      <c r="F21" s="156">
        <f>IF(ISNUMBER(VALUE(SUBSTITUTE(実質収支比率等に係る経年分析!J$49,"▲","-"))),ROUND(VALUE(SUBSTITUTE(実質収支比率等に係る経年分析!J$49,"▲","-")),2),NA())</f>
        <v>-1.89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0.94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0.86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0.23</v>
      </c>
    </row>
    <row r="32" spans="1:11" x14ac:dyDescent="0.15">
      <c r="A32" s="157" t="str">
        <f>IF(連結実質赤字比率に係る赤字・黒字の構成分析!C$38="",NA(),連結実質赤字比率に係る赤字・黒字の構成分析!C$38)</f>
        <v>国民健康保険事業特別会計</v>
      </c>
      <c r="B32" s="157">
        <f>IF(ROUND(VALUE(SUBSTITUTE(連結実質赤字比率に係る赤字・黒字の構成分析!F$38,"▲", "-")), 2) &lt; 0, ABS(ROUND(VALUE(SUBSTITUTE(連結実質赤字比率に係る赤字・黒字の構成分析!F$38,"▲", "-")), 2)), NA())</f>
        <v>0.43</v>
      </c>
      <c r="C32" s="157" t="e">
        <f>IF(ROUND(VALUE(SUBSTITUTE(連結実質赤字比率に係る赤字・黒字の構成分析!F$38,"▲", "-")), 2) &gt;= 0, ABS(ROUND(VALUE(SUBSTITUTE(連結実質赤字比率に係る赤字・黒字の構成分析!F$38,"▲", "-")), 2)), NA())</f>
        <v>#N/A</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0.24</v>
      </c>
    </row>
    <row r="33" spans="1:16" x14ac:dyDescent="0.15">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0.26</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1.1000000000000001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1.31</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4.7300000000000004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6.85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2.36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2.66</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14.77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14.46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15.71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15.03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2368</v>
      </c>
      <c r="E42" s="158"/>
      <c r="F42" s="158"/>
      <c r="G42" s="158">
        <f>'実質公債費比率（分子）の構造'!L$52</f>
        <v>2304</v>
      </c>
      <c r="H42" s="158"/>
      <c r="I42" s="158"/>
      <c r="J42" s="158">
        <f>'実質公債費比率（分子）の構造'!M$52</f>
        <v>2295</v>
      </c>
      <c r="K42" s="158"/>
      <c r="L42" s="158"/>
      <c r="M42" s="158">
        <f>'実質公債費比率（分子）の構造'!N$52</f>
        <v>2200</v>
      </c>
      <c r="N42" s="158"/>
      <c r="O42" s="158"/>
      <c r="P42" s="158">
        <f>'実質公債費比率（分子）の構造'!O$52</f>
        <v>2095</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t="str">
        <f>'実質公債費比率（分子）の構造'!O$51</f>
        <v>-</v>
      </c>
      <c r="O43" s="158"/>
      <c r="P43" s="158"/>
    </row>
    <row r="44" spans="1:16" x14ac:dyDescent="0.15">
      <c r="A44" s="158" t="s">
        <v>62</v>
      </c>
      <c r="B44" s="158">
        <f>'実質公債費比率（分子）の構造'!K$50</f>
        <v>138</v>
      </c>
      <c r="C44" s="158"/>
      <c r="D44" s="158"/>
      <c r="E44" s="158">
        <f>'実質公債費比率（分子）の構造'!L$50</f>
        <v>130</v>
      </c>
      <c r="F44" s="158"/>
      <c r="G44" s="158"/>
      <c r="H44" s="158">
        <f>'実質公債費比率（分子）の構造'!M$50</f>
        <v>130</v>
      </c>
      <c r="I44" s="158"/>
      <c r="J44" s="158"/>
      <c r="K44" s="158">
        <f>'実質公債費比率（分子）の構造'!N$50</f>
        <v>123</v>
      </c>
      <c r="L44" s="158"/>
      <c r="M44" s="158"/>
      <c r="N44" s="158">
        <f>'実質公債費比率（分子）の構造'!O$50</f>
        <v>123</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646</v>
      </c>
      <c r="C46" s="158"/>
      <c r="D46" s="158"/>
      <c r="E46" s="158">
        <f>'実質公債費比率（分子）の構造'!L$48</f>
        <v>719</v>
      </c>
      <c r="F46" s="158"/>
      <c r="G46" s="158"/>
      <c r="H46" s="158">
        <f>'実質公債費比率（分子）の構造'!M$48</f>
        <v>825</v>
      </c>
      <c r="I46" s="158"/>
      <c r="J46" s="158"/>
      <c r="K46" s="158">
        <f>'実質公債費比率（分子）の構造'!N$48</f>
        <v>929</v>
      </c>
      <c r="L46" s="158"/>
      <c r="M46" s="158"/>
      <c r="N46" s="158">
        <f>'実質公債費比率（分子）の構造'!O$48</f>
        <v>887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3046</v>
      </c>
      <c r="C49" s="158"/>
      <c r="D49" s="158"/>
      <c r="E49" s="158">
        <f>'実質公債費比率（分子）の構造'!L$45</f>
        <v>2995</v>
      </c>
      <c r="F49" s="158"/>
      <c r="G49" s="158"/>
      <c r="H49" s="158">
        <f>'実質公債費比率（分子）の構造'!M$45</f>
        <v>3128</v>
      </c>
      <c r="I49" s="158"/>
      <c r="J49" s="158"/>
      <c r="K49" s="158">
        <f>'実質公債費比率（分子）の構造'!N$45</f>
        <v>3120</v>
      </c>
      <c r="L49" s="158"/>
      <c r="M49" s="158"/>
      <c r="N49" s="158">
        <f>'実質公債費比率（分子）の構造'!O$45</f>
        <v>3119</v>
      </c>
      <c r="O49" s="158"/>
      <c r="P49" s="158"/>
    </row>
    <row r="50" spans="1:16" x14ac:dyDescent="0.15">
      <c r="A50" s="158" t="s">
        <v>67</v>
      </c>
      <c r="B50" s="158" t="e">
        <f>NA()</f>
        <v>#N/A</v>
      </c>
      <c r="C50" s="158">
        <f>IF(ISNUMBER('実質公債費比率（分子）の構造'!K$53),'実質公債費比率（分子）の構造'!K$53,NA())</f>
        <v>1462</v>
      </c>
      <c r="D50" s="158" t="e">
        <f>NA()</f>
        <v>#N/A</v>
      </c>
      <c r="E50" s="158" t="e">
        <f>NA()</f>
        <v>#N/A</v>
      </c>
      <c r="F50" s="158">
        <f>IF(ISNUMBER('実質公債費比率（分子）の構造'!L$53),'実質公債費比率（分子）の構造'!L$53,NA())</f>
        <v>1540</v>
      </c>
      <c r="G50" s="158" t="e">
        <f>NA()</f>
        <v>#N/A</v>
      </c>
      <c r="H50" s="158" t="e">
        <f>NA()</f>
        <v>#N/A</v>
      </c>
      <c r="I50" s="158">
        <f>IF(ISNUMBER('実質公債費比率（分子）の構造'!M$53),'実質公債費比率（分子）の構造'!M$53,NA())</f>
        <v>1788</v>
      </c>
      <c r="J50" s="158" t="e">
        <f>NA()</f>
        <v>#N/A</v>
      </c>
      <c r="K50" s="158" t="e">
        <f>NA()</f>
        <v>#N/A</v>
      </c>
      <c r="L50" s="158">
        <f>IF(ISNUMBER('実質公債費比率（分子）の構造'!N$53),'実質公債費比率（分子）の構造'!N$53,NA())</f>
        <v>1972</v>
      </c>
      <c r="M50" s="158" t="e">
        <f>NA()</f>
        <v>#N/A</v>
      </c>
      <c r="N50" s="158" t="e">
        <f>NA()</f>
        <v>#N/A</v>
      </c>
      <c r="O50" s="158">
        <f>IF(ISNUMBER('実質公債費比率（分子）の構造'!O$53),'実質公債費比率（分子）の構造'!O$53,NA())</f>
        <v>2034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22179</v>
      </c>
      <c r="E56" s="157"/>
      <c r="F56" s="157"/>
      <c r="G56" s="157">
        <f>'将来負担比率（分子）の構造'!J$52</f>
        <v>21653</v>
      </c>
      <c r="H56" s="157"/>
      <c r="I56" s="157"/>
      <c r="J56" s="157">
        <f>'将来負担比率（分子）の構造'!K$52</f>
        <v>20666</v>
      </c>
      <c r="K56" s="157"/>
      <c r="L56" s="157"/>
      <c r="M56" s="157">
        <f>'将来負担比率（分子）の構造'!L$52</f>
        <v>19593</v>
      </c>
      <c r="N56" s="157"/>
      <c r="O56" s="157"/>
      <c r="P56" s="157">
        <f>'将来負担比率（分子）の構造'!M$52</f>
        <v>18254</v>
      </c>
    </row>
    <row r="57" spans="1:16" x14ac:dyDescent="0.15">
      <c r="A57" s="157" t="s">
        <v>42</v>
      </c>
      <c r="B57" s="157"/>
      <c r="C57" s="157"/>
      <c r="D57" s="157">
        <f>'将来負担比率（分子）の構造'!I$51</f>
        <v>4628</v>
      </c>
      <c r="E57" s="157"/>
      <c r="F57" s="157"/>
      <c r="G57" s="157">
        <f>'将来負担比率（分子）の構造'!J$51</f>
        <v>4168</v>
      </c>
      <c r="H57" s="157"/>
      <c r="I57" s="157"/>
      <c r="J57" s="157">
        <f>'将来負担比率（分子）の構造'!K$51</f>
        <v>4859</v>
      </c>
      <c r="K57" s="157"/>
      <c r="L57" s="157"/>
      <c r="M57" s="157">
        <f>'将来負担比率（分子）の構造'!L$51</f>
        <v>3810</v>
      </c>
      <c r="N57" s="157"/>
      <c r="O57" s="157"/>
      <c r="P57" s="157">
        <f>'将来負担比率（分子）の構造'!M$51</f>
        <v>3564</v>
      </c>
    </row>
    <row r="58" spans="1:16" x14ac:dyDescent="0.15">
      <c r="A58" s="157" t="s">
        <v>41</v>
      </c>
      <c r="B58" s="157"/>
      <c r="C58" s="157"/>
      <c r="D58" s="157">
        <f>'将来負担比率（分子）の構造'!I$50</f>
        <v>1764</v>
      </c>
      <c r="E58" s="157"/>
      <c r="F58" s="157"/>
      <c r="G58" s="157">
        <f>'将来負担比率（分子）の構造'!J$50</f>
        <v>3097</v>
      </c>
      <c r="H58" s="157"/>
      <c r="I58" s="157"/>
      <c r="J58" s="157">
        <f>'将来負担比率（分子）の構造'!K$50</f>
        <v>4063</v>
      </c>
      <c r="K58" s="157"/>
      <c r="L58" s="157"/>
      <c r="M58" s="157">
        <f>'将来負担比率（分子）の構造'!L$50</f>
        <v>4918</v>
      </c>
      <c r="N58" s="157"/>
      <c r="O58" s="157"/>
      <c r="P58" s="157">
        <f>'将来負担比率（分子）の構造'!M$50</f>
        <v>5476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7143</v>
      </c>
      <c r="C62" s="157"/>
      <c r="D62" s="157"/>
      <c r="E62" s="157">
        <f>'将来負担比率（分子）の構造'!J$45</f>
        <v>6656</v>
      </c>
      <c r="F62" s="157"/>
      <c r="G62" s="157"/>
      <c r="H62" s="157">
        <f>'将来負担比率（分子）の構造'!K$45</f>
        <v>6160</v>
      </c>
      <c r="I62" s="157"/>
      <c r="J62" s="157"/>
      <c r="K62" s="157">
        <f>'将来負担比率（分子）の構造'!L$45</f>
        <v>5716</v>
      </c>
      <c r="L62" s="157"/>
      <c r="M62" s="157"/>
      <c r="N62" s="157">
        <f>'将来負担比率（分子）の構造'!M$45</f>
        <v>5375</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8041</v>
      </c>
      <c r="C64" s="157"/>
      <c r="D64" s="157"/>
      <c r="E64" s="157">
        <f>'将来負担比率（分子）の構造'!J$43</f>
        <v>7267</v>
      </c>
      <c r="F64" s="157"/>
      <c r="G64" s="157"/>
      <c r="H64" s="157">
        <f>'将来負担比率（分子）の構造'!K$43</f>
        <v>6523</v>
      </c>
      <c r="I64" s="157"/>
      <c r="J64" s="157"/>
      <c r="K64" s="157">
        <f>'将来負担比率（分子）の構造'!L$43</f>
        <v>6797</v>
      </c>
      <c r="L64" s="157"/>
      <c r="M64" s="157"/>
      <c r="N64" s="157">
        <f>'将来負担比率（分子）の構造'!M$43</f>
        <v>7480</v>
      </c>
      <c r="O64" s="157"/>
      <c r="P64" s="157"/>
    </row>
    <row r="65" spans="1:16" x14ac:dyDescent="0.15">
      <c r="A65" s="157" t="s">
        <v>32</v>
      </c>
      <c r="B65" s="157">
        <f>'将来負担比率（分子）の構造'!I$42</f>
        <v>982</v>
      </c>
      <c r="C65" s="157"/>
      <c r="D65" s="157"/>
      <c r="E65" s="157">
        <f>'将来負担比率（分子）の構造'!J$42</f>
        <v>870</v>
      </c>
      <c r="F65" s="157"/>
      <c r="G65" s="157"/>
      <c r="H65" s="157">
        <f>'将来負担比率（分子）の構造'!K$42</f>
        <v>757</v>
      </c>
      <c r="I65" s="157"/>
      <c r="J65" s="157"/>
      <c r="K65" s="157">
        <f>'将来負担比率（分子）の構造'!L$42</f>
        <v>643</v>
      </c>
      <c r="L65" s="157"/>
      <c r="M65" s="157"/>
      <c r="N65" s="157">
        <f>'将来負担比率（分子）の構造'!M$42</f>
        <v>527</v>
      </c>
      <c r="O65" s="157"/>
      <c r="P65" s="157"/>
    </row>
    <row r="66" spans="1:16" x14ac:dyDescent="0.15">
      <c r="A66" s="157" t="s">
        <v>31</v>
      </c>
      <c r="B66" s="157">
        <f>'将来負担比率（分子）の構造'!I$41</f>
        <v>27235</v>
      </c>
      <c r="C66" s="157"/>
      <c r="D66" s="157"/>
      <c r="E66" s="157">
        <f>'将来負担比率（分子）の構造'!J$41</f>
        <v>26608</v>
      </c>
      <c r="F66" s="157"/>
      <c r="G66" s="157"/>
      <c r="H66" s="157">
        <f>'将来負担比率（分子）の構造'!K$41</f>
        <v>24947</v>
      </c>
      <c r="I66" s="157"/>
      <c r="J66" s="157"/>
      <c r="K66" s="157">
        <f>'将来負担比率（分子）の構造'!L$41</f>
        <v>23723</v>
      </c>
      <c r="L66" s="157"/>
      <c r="M66" s="157"/>
      <c r="N66" s="157">
        <f>'将来負担比率（分子）の構造'!M$41</f>
        <v>21747</v>
      </c>
      <c r="O66" s="157"/>
      <c r="P66" s="157"/>
    </row>
    <row r="67" spans="1:16" x14ac:dyDescent="0.15">
      <c r="A67" s="157" t="s">
        <v>71</v>
      </c>
      <c r="B67" s="157" t="e">
        <f>NA()</f>
        <v>#N/A</v>
      </c>
      <c r="C67" s="157">
        <f>IF(ISNUMBER('将来負担比率（分子）の構造'!I$53), IF('将来負担比率（分子）の構造'!I$53 &lt; 0, 0, '将来負担比率（分子）の構造'!I$53), NA())</f>
        <v>14831</v>
      </c>
      <c r="D67" s="157" t="e">
        <f>NA()</f>
        <v>#N/A</v>
      </c>
      <c r="E67" s="157" t="e">
        <f>NA()</f>
        <v>#N/A</v>
      </c>
      <c r="F67" s="157">
        <f>IF(ISNUMBER('将来負担比率（分子）の構造'!J$53), IF('将来負担比率（分子）の構造'!J$53 &lt; 0, 0, '将来負担比率（分子）の構造'!J$53), NA())</f>
        <v>12483</v>
      </c>
      <c r="G67" s="157" t="e">
        <f>NA()</f>
        <v>#N/A</v>
      </c>
      <c r="H67" s="157" t="e">
        <f>NA()</f>
        <v>#N/A</v>
      </c>
      <c r="I67" s="157">
        <f>IF(ISNUMBER('将来負担比率（分子）の構造'!K$53), IF('将来負担比率（分子）の構造'!K$53 &lt; 0, 0, '将来負担比率（分子）の構造'!K$53), NA())</f>
        <v>8799</v>
      </c>
      <c r="J67" s="157" t="e">
        <f>NA()</f>
        <v>#N/A</v>
      </c>
      <c r="K67" s="157" t="e">
        <f>NA()</f>
        <v>#N/A</v>
      </c>
      <c r="L67" s="157">
        <f>IF(ISNUMBER('将来負担比率（分子）の構造'!L$53), IF('将来負担比率（分子）の構造'!L$53 &lt; 0, 0, '将来負担比率（分子）の構造'!L$53), NA())</f>
        <v>8558</v>
      </c>
      <c r="M67" s="157" t="e">
        <f>NA()</f>
        <v>#N/A</v>
      </c>
      <c r="N67" s="157" t="e">
        <f>NA()</f>
        <v>#N/A</v>
      </c>
      <c r="O67" s="157">
        <f>IF(ISNUMBER('将来負担比率（分子）の構造'!M$53), IF('将来負担比率（分子）の構造'!M$53 &lt; 0, 0, '将来負担比率（分子）の構造'!M$53), NA())</f>
        <v>7835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1822</v>
      </c>
      <c r="C72" s="161">
        <f>基金残高に係る経年分析!G55</f>
        <v>2332</v>
      </c>
      <c r="D72" s="161">
        <f>基金残高に係る経年分析!H55</f>
        <v>2012</v>
      </c>
    </row>
    <row r="73" spans="1:16" x14ac:dyDescent="0.15">
      <c r="A73" s="160" t="s">
        <v>74</v>
      </c>
      <c r="B73" s="161">
        <f>基金残高に係る経年分析!F56</f>
        <v>273</v>
      </c>
      <c r="C73" s="161">
        <f>基金残高に係る経年分析!G56</f>
        <v>347</v>
      </c>
      <c r="D73" s="161">
        <f>基金残高に係る経年分析!H56</f>
        <v>407</v>
      </c>
    </row>
    <row r="74" spans="1:16" x14ac:dyDescent="0.15">
      <c r="A74" s="160" t="s">
        <v>75</v>
      </c>
      <c r="B74" s="161">
        <f>基金残高に係る経年分析!F57</f>
        <v>1278</v>
      </c>
      <c r="C74" s="161">
        <f>基金残高に係る経年分析!G57</f>
        <v>1528</v>
      </c>
      <c r="D74" s="161">
        <f>基金残高に係る経年分析!H57</f>
        <v>2236</v>
      </c>
    </row>
  </sheetData>
  <sheetProtection algorithmName="SHA-512" hashValue="g0MYGAQH/vui8HS6mWQOCwp3w9aSggswDmuEHIIQnHwHsLdlWB2CB8hRcrbH61Gl3xYgNqNJUkinSRAjm6MyBg==" saltValue="UB23sbRyRP1BYIrAItds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7692217</v>
      </c>
      <c r="S5" s="600"/>
      <c r="T5" s="600"/>
      <c r="U5" s="600"/>
      <c r="V5" s="600"/>
      <c r="W5" s="600"/>
      <c r="X5" s="600"/>
      <c r="Y5" s="601"/>
      <c r="Z5" s="602">
        <v>25.6</v>
      </c>
      <c r="AA5" s="602"/>
      <c r="AB5" s="602"/>
      <c r="AC5" s="602"/>
      <c r="AD5" s="603">
        <v>7257312</v>
      </c>
      <c r="AE5" s="603"/>
      <c r="AF5" s="603"/>
      <c r="AG5" s="603"/>
      <c r="AH5" s="603"/>
      <c r="AI5" s="603"/>
      <c r="AJ5" s="603"/>
      <c r="AK5" s="603"/>
      <c r="AL5" s="604">
        <v>47.7</v>
      </c>
      <c r="AM5" s="605"/>
      <c r="AN5" s="605"/>
      <c r="AO5" s="606"/>
      <c r="AP5" s="596" t="s">
        <v>216</v>
      </c>
      <c r="AQ5" s="597"/>
      <c r="AR5" s="597"/>
      <c r="AS5" s="597"/>
      <c r="AT5" s="597"/>
      <c r="AU5" s="597"/>
      <c r="AV5" s="597"/>
      <c r="AW5" s="597"/>
      <c r="AX5" s="597"/>
      <c r="AY5" s="597"/>
      <c r="AZ5" s="597"/>
      <c r="BA5" s="597"/>
      <c r="BB5" s="597"/>
      <c r="BC5" s="597"/>
      <c r="BD5" s="597"/>
      <c r="BE5" s="597"/>
      <c r="BF5" s="598"/>
      <c r="BG5" s="610">
        <v>7241181</v>
      </c>
      <c r="BH5" s="611"/>
      <c r="BI5" s="611"/>
      <c r="BJ5" s="611"/>
      <c r="BK5" s="611"/>
      <c r="BL5" s="611"/>
      <c r="BM5" s="611"/>
      <c r="BN5" s="612"/>
      <c r="BO5" s="613">
        <v>94.1</v>
      </c>
      <c r="BP5" s="613"/>
      <c r="BQ5" s="613"/>
      <c r="BR5" s="613"/>
      <c r="BS5" s="614">
        <v>118913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215224</v>
      </c>
      <c r="S6" s="611"/>
      <c r="T6" s="611"/>
      <c r="U6" s="611"/>
      <c r="V6" s="611"/>
      <c r="W6" s="611"/>
      <c r="X6" s="611"/>
      <c r="Y6" s="612"/>
      <c r="Z6" s="613">
        <v>0.7</v>
      </c>
      <c r="AA6" s="613"/>
      <c r="AB6" s="613"/>
      <c r="AC6" s="613"/>
      <c r="AD6" s="614">
        <v>215224</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7241181</v>
      </c>
      <c r="BH6" s="611"/>
      <c r="BI6" s="611"/>
      <c r="BJ6" s="611"/>
      <c r="BK6" s="611"/>
      <c r="BL6" s="611"/>
      <c r="BM6" s="611"/>
      <c r="BN6" s="612"/>
      <c r="BO6" s="613">
        <v>94.1</v>
      </c>
      <c r="BP6" s="613"/>
      <c r="BQ6" s="613"/>
      <c r="BR6" s="613"/>
      <c r="BS6" s="614">
        <v>118913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191865</v>
      </c>
      <c r="CS6" s="611"/>
      <c r="CT6" s="611"/>
      <c r="CU6" s="611"/>
      <c r="CV6" s="611"/>
      <c r="CW6" s="611"/>
      <c r="CX6" s="611"/>
      <c r="CY6" s="612"/>
      <c r="CZ6" s="604">
        <v>0.6</v>
      </c>
      <c r="DA6" s="605"/>
      <c r="DB6" s="605"/>
      <c r="DC6" s="621"/>
      <c r="DD6" s="619" t="s">
        <v>121</v>
      </c>
      <c r="DE6" s="611"/>
      <c r="DF6" s="611"/>
      <c r="DG6" s="611"/>
      <c r="DH6" s="611"/>
      <c r="DI6" s="611"/>
      <c r="DJ6" s="611"/>
      <c r="DK6" s="611"/>
      <c r="DL6" s="611"/>
      <c r="DM6" s="611"/>
      <c r="DN6" s="611"/>
      <c r="DO6" s="611"/>
      <c r="DP6" s="612"/>
      <c r="DQ6" s="619">
        <v>191865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3929</v>
      </c>
      <c r="S7" s="611"/>
      <c r="T7" s="611"/>
      <c r="U7" s="611"/>
      <c r="V7" s="611"/>
      <c r="W7" s="611"/>
      <c r="X7" s="611"/>
      <c r="Y7" s="612"/>
      <c r="Z7" s="613">
        <v>0</v>
      </c>
      <c r="AA7" s="613"/>
      <c r="AB7" s="613"/>
      <c r="AC7" s="613"/>
      <c r="AD7" s="614">
        <v>3929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3099864</v>
      </c>
      <c r="BH7" s="611"/>
      <c r="BI7" s="611"/>
      <c r="BJ7" s="611"/>
      <c r="BK7" s="611"/>
      <c r="BL7" s="611"/>
      <c r="BM7" s="611"/>
      <c r="BN7" s="612"/>
      <c r="BO7" s="613">
        <v>40.299999999999997</v>
      </c>
      <c r="BP7" s="613"/>
      <c r="BQ7" s="613"/>
      <c r="BR7" s="613"/>
      <c r="BS7" s="614">
        <v>118913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6012374</v>
      </c>
      <c r="CS7" s="611"/>
      <c r="CT7" s="611"/>
      <c r="CU7" s="611"/>
      <c r="CV7" s="611"/>
      <c r="CW7" s="611"/>
      <c r="CX7" s="611"/>
      <c r="CY7" s="612"/>
      <c r="CZ7" s="613">
        <v>20.3</v>
      </c>
      <c r="DA7" s="613"/>
      <c r="DB7" s="613"/>
      <c r="DC7" s="613"/>
      <c r="DD7" s="619">
        <v>52593</v>
      </c>
      <c r="DE7" s="611"/>
      <c r="DF7" s="611"/>
      <c r="DG7" s="611"/>
      <c r="DH7" s="611"/>
      <c r="DI7" s="611"/>
      <c r="DJ7" s="611"/>
      <c r="DK7" s="611"/>
      <c r="DL7" s="611"/>
      <c r="DM7" s="611"/>
      <c r="DN7" s="611"/>
      <c r="DO7" s="611"/>
      <c r="DP7" s="612"/>
      <c r="DQ7" s="619">
        <v>2517035</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66033</v>
      </c>
      <c r="S8" s="611"/>
      <c r="T8" s="611"/>
      <c r="U8" s="611"/>
      <c r="V8" s="611"/>
      <c r="W8" s="611"/>
      <c r="X8" s="611"/>
      <c r="Y8" s="612"/>
      <c r="Z8" s="613">
        <v>0.2</v>
      </c>
      <c r="AA8" s="613"/>
      <c r="AB8" s="613"/>
      <c r="AC8" s="613"/>
      <c r="AD8" s="614">
        <v>66033</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88404</v>
      </c>
      <c r="BH8" s="611"/>
      <c r="BI8" s="611"/>
      <c r="BJ8" s="611"/>
      <c r="BK8" s="611"/>
      <c r="BL8" s="611"/>
      <c r="BM8" s="611"/>
      <c r="BN8" s="612"/>
      <c r="BO8" s="613">
        <v>1.1000000000000001</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10482402</v>
      </c>
      <c r="CS8" s="611"/>
      <c r="CT8" s="611"/>
      <c r="CU8" s="611"/>
      <c r="CV8" s="611"/>
      <c r="CW8" s="611"/>
      <c r="CX8" s="611"/>
      <c r="CY8" s="612"/>
      <c r="CZ8" s="613">
        <v>35.4</v>
      </c>
      <c r="DA8" s="613"/>
      <c r="DB8" s="613"/>
      <c r="DC8" s="613"/>
      <c r="DD8" s="619">
        <v>72075</v>
      </c>
      <c r="DE8" s="611"/>
      <c r="DF8" s="611"/>
      <c r="DG8" s="611"/>
      <c r="DH8" s="611"/>
      <c r="DI8" s="611"/>
      <c r="DJ8" s="611"/>
      <c r="DK8" s="611"/>
      <c r="DL8" s="611"/>
      <c r="DM8" s="611"/>
      <c r="DN8" s="611"/>
      <c r="DO8" s="611"/>
      <c r="DP8" s="612"/>
      <c r="DQ8" s="619">
        <v>5172042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98763</v>
      </c>
      <c r="S9" s="611"/>
      <c r="T9" s="611"/>
      <c r="U9" s="611"/>
      <c r="V9" s="611"/>
      <c r="W9" s="611"/>
      <c r="X9" s="611"/>
      <c r="Y9" s="612"/>
      <c r="Z9" s="613">
        <v>0.3</v>
      </c>
      <c r="AA9" s="613"/>
      <c r="AB9" s="613"/>
      <c r="AC9" s="613"/>
      <c r="AD9" s="614">
        <v>98763</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2510328</v>
      </c>
      <c r="BH9" s="611"/>
      <c r="BI9" s="611"/>
      <c r="BJ9" s="611"/>
      <c r="BK9" s="611"/>
      <c r="BL9" s="611"/>
      <c r="BM9" s="611"/>
      <c r="BN9" s="612"/>
      <c r="BO9" s="613">
        <v>32.6</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2887763</v>
      </c>
      <c r="CS9" s="611"/>
      <c r="CT9" s="611"/>
      <c r="CU9" s="611"/>
      <c r="CV9" s="611"/>
      <c r="CW9" s="611"/>
      <c r="CX9" s="611"/>
      <c r="CY9" s="612"/>
      <c r="CZ9" s="613">
        <v>9.8000000000000007</v>
      </c>
      <c r="DA9" s="613"/>
      <c r="DB9" s="613"/>
      <c r="DC9" s="613"/>
      <c r="DD9" s="619">
        <v>45302</v>
      </c>
      <c r="DE9" s="611"/>
      <c r="DF9" s="611"/>
      <c r="DG9" s="611"/>
      <c r="DH9" s="611"/>
      <c r="DI9" s="611"/>
      <c r="DJ9" s="611"/>
      <c r="DK9" s="611"/>
      <c r="DL9" s="611"/>
      <c r="DM9" s="611"/>
      <c r="DN9" s="611"/>
      <c r="DO9" s="611"/>
      <c r="DP9" s="612"/>
      <c r="DQ9" s="619">
        <v>2179939</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200304</v>
      </c>
      <c r="BH10" s="611"/>
      <c r="BI10" s="611"/>
      <c r="BJ10" s="611"/>
      <c r="BK10" s="611"/>
      <c r="BL10" s="611"/>
      <c r="BM10" s="611"/>
      <c r="BN10" s="612"/>
      <c r="BO10" s="613">
        <v>2.6</v>
      </c>
      <c r="BP10" s="613"/>
      <c r="BQ10" s="613"/>
      <c r="BR10" s="613"/>
      <c r="BS10" s="614">
        <v>33279</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13743</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12750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1512944</v>
      </c>
      <c r="S11" s="611"/>
      <c r="T11" s="611"/>
      <c r="U11" s="611"/>
      <c r="V11" s="611"/>
      <c r="W11" s="611"/>
      <c r="X11" s="611"/>
      <c r="Y11" s="612"/>
      <c r="Z11" s="615">
        <v>5</v>
      </c>
      <c r="AA11" s="616"/>
      <c r="AB11" s="616"/>
      <c r="AC11" s="622"/>
      <c r="AD11" s="619">
        <v>1512944</v>
      </c>
      <c r="AE11" s="611"/>
      <c r="AF11" s="611"/>
      <c r="AG11" s="611"/>
      <c r="AH11" s="611"/>
      <c r="AI11" s="611"/>
      <c r="AJ11" s="611"/>
      <c r="AK11" s="612"/>
      <c r="AL11" s="615">
        <v>9.9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300828</v>
      </c>
      <c r="BH11" s="611"/>
      <c r="BI11" s="611"/>
      <c r="BJ11" s="611"/>
      <c r="BK11" s="611"/>
      <c r="BL11" s="611"/>
      <c r="BM11" s="611"/>
      <c r="BN11" s="612"/>
      <c r="BO11" s="613">
        <v>3.9</v>
      </c>
      <c r="BP11" s="613"/>
      <c r="BQ11" s="613"/>
      <c r="BR11" s="613"/>
      <c r="BS11" s="614">
        <v>85634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1068068</v>
      </c>
      <c r="CS11" s="611"/>
      <c r="CT11" s="611"/>
      <c r="CU11" s="611"/>
      <c r="CV11" s="611"/>
      <c r="CW11" s="611"/>
      <c r="CX11" s="611"/>
      <c r="CY11" s="612"/>
      <c r="CZ11" s="613">
        <v>3.6</v>
      </c>
      <c r="DA11" s="613"/>
      <c r="DB11" s="613"/>
      <c r="DC11" s="613"/>
      <c r="DD11" s="619">
        <v>310553</v>
      </c>
      <c r="DE11" s="611"/>
      <c r="DF11" s="611"/>
      <c r="DG11" s="611"/>
      <c r="DH11" s="611"/>
      <c r="DI11" s="611"/>
      <c r="DJ11" s="611"/>
      <c r="DK11" s="611"/>
      <c r="DL11" s="611"/>
      <c r="DM11" s="611"/>
      <c r="DN11" s="611"/>
      <c r="DO11" s="611"/>
      <c r="DP11" s="612"/>
      <c r="DQ11" s="619">
        <v>220674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17632</v>
      </c>
      <c r="S12" s="611"/>
      <c r="T12" s="611"/>
      <c r="U12" s="611"/>
      <c r="V12" s="611"/>
      <c r="W12" s="611"/>
      <c r="X12" s="611"/>
      <c r="Y12" s="612"/>
      <c r="Z12" s="613">
        <v>0.1</v>
      </c>
      <c r="AA12" s="613"/>
      <c r="AB12" s="613"/>
      <c r="AC12" s="613"/>
      <c r="AD12" s="614">
        <v>17632</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3482645</v>
      </c>
      <c r="BH12" s="611"/>
      <c r="BI12" s="611"/>
      <c r="BJ12" s="611"/>
      <c r="BK12" s="611"/>
      <c r="BL12" s="611"/>
      <c r="BM12" s="611"/>
      <c r="BN12" s="612"/>
      <c r="BO12" s="613">
        <v>45.3</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418445</v>
      </c>
      <c r="CS12" s="611"/>
      <c r="CT12" s="611"/>
      <c r="CU12" s="611"/>
      <c r="CV12" s="611"/>
      <c r="CW12" s="611"/>
      <c r="CX12" s="611"/>
      <c r="CY12" s="612"/>
      <c r="CZ12" s="613">
        <v>1.4</v>
      </c>
      <c r="DA12" s="613"/>
      <c r="DB12" s="613"/>
      <c r="DC12" s="613"/>
      <c r="DD12" s="619">
        <v>1096</v>
      </c>
      <c r="DE12" s="611"/>
      <c r="DF12" s="611"/>
      <c r="DG12" s="611"/>
      <c r="DH12" s="611"/>
      <c r="DI12" s="611"/>
      <c r="DJ12" s="611"/>
      <c r="DK12" s="611"/>
      <c r="DL12" s="611"/>
      <c r="DM12" s="611"/>
      <c r="DN12" s="611"/>
      <c r="DO12" s="611"/>
      <c r="DP12" s="612"/>
      <c r="DQ12" s="619">
        <v>142614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3464853</v>
      </c>
      <c r="BH13" s="611"/>
      <c r="BI13" s="611"/>
      <c r="BJ13" s="611"/>
      <c r="BK13" s="611"/>
      <c r="BL13" s="611"/>
      <c r="BM13" s="611"/>
      <c r="BN13" s="612"/>
      <c r="BO13" s="613">
        <v>45</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1556354</v>
      </c>
      <c r="CS13" s="611"/>
      <c r="CT13" s="611"/>
      <c r="CU13" s="611"/>
      <c r="CV13" s="611"/>
      <c r="CW13" s="611"/>
      <c r="CX13" s="611"/>
      <c r="CY13" s="612"/>
      <c r="CZ13" s="613">
        <v>5.3</v>
      </c>
      <c r="DA13" s="613"/>
      <c r="DB13" s="613"/>
      <c r="DC13" s="613"/>
      <c r="DD13" s="619">
        <v>458258</v>
      </c>
      <c r="DE13" s="611"/>
      <c r="DF13" s="611"/>
      <c r="DG13" s="611"/>
      <c r="DH13" s="611"/>
      <c r="DI13" s="611"/>
      <c r="DJ13" s="611"/>
      <c r="DK13" s="611"/>
      <c r="DL13" s="611"/>
      <c r="DM13" s="611"/>
      <c r="DN13" s="611"/>
      <c r="DO13" s="611"/>
      <c r="DP13" s="612"/>
      <c r="DQ13" s="619">
        <v>1129804</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215701</v>
      </c>
      <c r="BH14" s="611"/>
      <c r="BI14" s="611"/>
      <c r="BJ14" s="611"/>
      <c r="BK14" s="611"/>
      <c r="BL14" s="611"/>
      <c r="BM14" s="611"/>
      <c r="BN14" s="612"/>
      <c r="BO14" s="613">
        <v>2.8</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1142831</v>
      </c>
      <c r="CS14" s="611"/>
      <c r="CT14" s="611"/>
      <c r="CU14" s="611"/>
      <c r="CV14" s="611"/>
      <c r="CW14" s="611"/>
      <c r="CX14" s="611"/>
      <c r="CY14" s="612"/>
      <c r="CZ14" s="613">
        <v>3.9</v>
      </c>
      <c r="DA14" s="613"/>
      <c r="DB14" s="613"/>
      <c r="DC14" s="613"/>
      <c r="DD14" s="619">
        <v>123950</v>
      </c>
      <c r="DE14" s="611"/>
      <c r="DF14" s="611"/>
      <c r="DG14" s="611"/>
      <c r="DH14" s="611"/>
      <c r="DI14" s="611"/>
      <c r="DJ14" s="611"/>
      <c r="DK14" s="611"/>
      <c r="DL14" s="611"/>
      <c r="DM14" s="611"/>
      <c r="DN14" s="611"/>
      <c r="DO14" s="611"/>
      <c r="DP14" s="612"/>
      <c r="DQ14" s="619">
        <v>999139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42605</v>
      </c>
      <c r="S15" s="611"/>
      <c r="T15" s="611"/>
      <c r="U15" s="611"/>
      <c r="V15" s="611"/>
      <c r="W15" s="611"/>
      <c r="X15" s="611"/>
      <c r="Y15" s="612"/>
      <c r="Z15" s="613">
        <v>0.1</v>
      </c>
      <c r="AA15" s="613"/>
      <c r="AB15" s="613"/>
      <c r="AC15" s="613"/>
      <c r="AD15" s="614">
        <v>42605</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442971</v>
      </c>
      <c r="BH15" s="611"/>
      <c r="BI15" s="611"/>
      <c r="BJ15" s="611"/>
      <c r="BK15" s="611"/>
      <c r="BL15" s="611"/>
      <c r="BM15" s="611"/>
      <c r="BN15" s="612"/>
      <c r="BO15" s="613">
        <v>5.8</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2704246</v>
      </c>
      <c r="CS15" s="611"/>
      <c r="CT15" s="611"/>
      <c r="CU15" s="611"/>
      <c r="CV15" s="611"/>
      <c r="CW15" s="611"/>
      <c r="CX15" s="611"/>
      <c r="CY15" s="612"/>
      <c r="CZ15" s="613">
        <v>9.1</v>
      </c>
      <c r="DA15" s="613"/>
      <c r="DB15" s="613"/>
      <c r="DC15" s="613"/>
      <c r="DD15" s="619">
        <v>309065</v>
      </c>
      <c r="DE15" s="611"/>
      <c r="DF15" s="611"/>
      <c r="DG15" s="611"/>
      <c r="DH15" s="611"/>
      <c r="DI15" s="611"/>
      <c r="DJ15" s="611"/>
      <c r="DK15" s="611"/>
      <c r="DL15" s="611"/>
      <c r="DM15" s="611"/>
      <c r="DN15" s="611"/>
      <c r="DO15" s="611"/>
      <c r="DP15" s="612"/>
      <c r="DQ15" s="619">
        <v>2204548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148140</v>
      </c>
      <c r="S16" s="611"/>
      <c r="T16" s="611"/>
      <c r="U16" s="611"/>
      <c r="V16" s="611"/>
      <c r="W16" s="611"/>
      <c r="X16" s="611"/>
      <c r="Y16" s="612"/>
      <c r="Z16" s="613">
        <v>0.5</v>
      </c>
      <c r="AA16" s="613"/>
      <c r="AB16" s="613"/>
      <c r="AC16" s="613"/>
      <c r="AD16" s="614">
        <v>148140</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12773</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342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254281</v>
      </c>
      <c r="S17" s="611"/>
      <c r="T17" s="611"/>
      <c r="U17" s="611"/>
      <c r="V17" s="611"/>
      <c r="W17" s="611"/>
      <c r="X17" s="611"/>
      <c r="Y17" s="612"/>
      <c r="Z17" s="613">
        <v>0.8</v>
      </c>
      <c r="AA17" s="613"/>
      <c r="AB17" s="613"/>
      <c r="AC17" s="613"/>
      <c r="AD17" s="614">
        <v>254281</v>
      </c>
      <c r="AE17" s="614"/>
      <c r="AF17" s="614"/>
      <c r="AG17" s="614"/>
      <c r="AH17" s="614"/>
      <c r="AI17" s="614"/>
      <c r="AJ17" s="614"/>
      <c r="AK17" s="614"/>
      <c r="AL17" s="615">
        <v>1.7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3119092</v>
      </c>
      <c r="CS17" s="611"/>
      <c r="CT17" s="611"/>
      <c r="CU17" s="611"/>
      <c r="CV17" s="611"/>
      <c r="CW17" s="611"/>
      <c r="CX17" s="611"/>
      <c r="CY17" s="612"/>
      <c r="CZ17" s="613">
        <v>10.5</v>
      </c>
      <c r="DA17" s="613"/>
      <c r="DB17" s="613"/>
      <c r="DC17" s="613"/>
      <c r="DD17" s="619" t="s">
        <v>121</v>
      </c>
      <c r="DE17" s="611"/>
      <c r="DF17" s="611"/>
      <c r="DG17" s="611"/>
      <c r="DH17" s="611"/>
      <c r="DI17" s="611"/>
      <c r="DJ17" s="611"/>
      <c r="DK17" s="611"/>
      <c r="DL17" s="611"/>
      <c r="DM17" s="611"/>
      <c r="DN17" s="611"/>
      <c r="DO17" s="611"/>
      <c r="DP17" s="612"/>
      <c r="DQ17" s="619">
        <v>3085713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23470</v>
      </c>
      <c r="S18" s="611"/>
      <c r="T18" s="611"/>
      <c r="U18" s="611"/>
      <c r="V18" s="611"/>
      <c r="W18" s="611"/>
      <c r="X18" s="611"/>
      <c r="Y18" s="612"/>
      <c r="Z18" s="613">
        <v>0.1</v>
      </c>
      <c r="AA18" s="613"/>
      <c r="AB18" s="613"/>
      <c r="AC18" s="613"/>
      <c r="AD18" s="614">
        <v>23470</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219665</v>
      </c>
      <c r="S19" s="611"/>
      <c r="T19" s="611"/>
      <c r="U19" s="611"/>
      <c r="V19" s="611"/>
      <c r="W19" s="611"/>
      <c r="X19" s="611"/>
      <c r="Y19" s="612"/>
      <c r="Z19" s="613">
        <v>0.7</v>
      </c>
      <c r="AA19" s="613"/>
      <c r="AB19" s="613"/>
      <c r="AC19" s="613"/>
      <c r="AD19" s="614">
        <v>219665</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451036</v>
      </c>
      <c r="BH19" s="611"/>
      <c r="BI19" s="611"/>
      <c r="BJ19" s="611"/>
      <c r="BK19" s="611"/>
      <c r="BL19" s="611"/>
      <c r="BM19" s="611"/>
      <c r="BN19" s="612"/>
      <c r="BO19" s="613">
        <v>5.9</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11146</v>
      </c>
      <c r="S20" s="611"/>
      <c r="T20" s="611"/>
      <c r="U20" s="611"/>
      <c r="V20" s="611"/>
      <c r="W20" s="611"/>
      <c r="X20" s="611"/>
      <c r="Y20" s="612"/>
      <c r="Z20" s="613">
        <v>0</v>
      </c>
      <c r="AA20" s="613"/>
      <c r="AB20" s="613"/>
      <c r="AC20" s="613"/>
      <c r="AD20" s="614">
        <v>11146</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451036</v>
      </c>
      <c r="BH20" s="611"/>
      <c r="BI20" s="611"/>
      <c r="BJ20" s="611"/>
      <c r="BK20" s="611"/>
      <c r="BL20" s="611"/>
      <c r="BM20" s="611"/>
      <c r="BN20" s="612"/>
      <c r="BO20" s="613">
        <v>5.9</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29609956</v>
      </c>
      <c r="CS20" s="611"/>
      <c r="CT20" s="611"/>
      <c r="CU20" s="611"/>
      <c r="CV20" s="611"/>
      <c r="CW20" s="611"/>
      <c r="CX20" s="611"/>
      <c r="CY20" s="612"/>
      <c r="CZ20" s="613">
        <v>100</v>
      </c>
      <c r="DA20" s="613"/>
      <c r="DB20" s="613"/>
      <c r="DC20" s="613"/>
      <c r="DD20" s="619">
        <v>1372892</v>
      </c>
      <c r="DE20" s="611"/>
      <c r="DF20" s="611"/>
      <c r="DG20" s="611"/>
      <c r="DH20" s="611"/>
      <c r="DI20" s="611"/>
      <c r="DJ20" s="611"/>
      <c r="DK20" s="611"/>
      <c r="DL20" s="611"/>
      <c r="DM20" s="611"/>
      <c r="DN20" s="611"/>
      <c r="DO20" s="611"/>
      <c r="DP20" s="612"/>
      <c r="DQ20" s="619">
        <v>17856465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6089889</v>
      </c>
      <c r="S21" s="611"/>
      <c r="T21" s="611"/>
      <c r="U21" s="611"/>
      <c r="V21" s="611"/>
      <c r="W21" s="611"/>
      <c r="X21" s="611"/>
      <c r="Y21" s="612"/>
      <c r="Z21" s="613">
        <v>20.3</v>
      </c>
      <c r="AA21" s="613"/>
      <c r="AB21" s="613"/>
      <c r="AC21" s="613"/>
      <c r="AD21" s="614">
        <v>5510961</v>
      </c>
      <c r="AE21" s="614"/>
      <c r="AF21" s="614"/>
      <c r="AG21" s="614"/>
      <c r="AH21" s="614"/>
      <c r="AI21" s="614"/>
      <c r="AJ21" s="614"/>
      <c r="AK21" s="614"/>
      <c r="AL21" s="615">
        <v>36.200000000000003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16131</v>
      </c>
      <c r="BH21" s="611"/>
      <c r="BI21" s="611"/>
      <c r="BJ21" s="611"/>
      <c r="BK21" s="611"/>
      <c r="BL21" s="611"/>
      <c r="BM21" s="611"/>
      <c r="BN21" s="612"/>
      <c r="BO21" s="613">
        <v>0.2</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5510961</v>
      </c>
      <c r="S22" s="611"/>
      <c r="T22" s="611"/>
      <c r="U22" s="611"/>
      <c r="V22" s="611"/>
      <c r="W22" s="611"/>
      <c r="X22" s="611"/>
      <c r="Y22" s="612"/>
      <c r="Z22" s="613">
        <v>18.3</v>
      </c>
      <c r="AA22" s="613"/>
      <c r="AB22" s="613"/>
      <c r="AC22" s="613"/>
      <c r="AD22" s="614">
        <v>5510961</v>
      </c>
      <c r="AE22" s="614"/>
      <c r="AF22" s="614"/>
      <c r="AG22" s="614"/>
      <c r="AH22" s="614"/>
      <c r="AI22" s="614"/>
      <c r="AJ22" s="614"/>
      <c r="AK22" s="614"/>
      <c r="AL22" s="615">
        <v>36.200000000000003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573570</v>
      </c>
      <c r="S23" s="611"/>
      <c r="T23" s="611"/>
      <c r="U23" s="611"/>
      <c r="V23" s="611"/>
      <c r="W23" s="611"/>
      <c r="X23" s="611"/>
      <c r="Y23" s="612"/>
      <c r="Z23" s="613">
        <v>1.9</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434905</v>
      </c>
      <c r="BH23" s="611"/>
      <c r="BI23" s="611"/>
      <c r="BJ23" s="611"/>
      <c r="BK23" s="611"/>
      <c r="BL23" s="611"/>
      <c r="BM23" s="611"/>
      <c r="BN23" s="612"/>
      <c r="BO23" s="613">
        <v>5.7</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5358</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14196483</v>
      </c>
      <c r="CS24" s="600"/>
      <c r="CT24" s="600"/>
      <c r="CU24" s="600"/>
      <c r="CV24" s="600"/>
      <c r="CW24" s="600"/>
      <c r="CX24" s="600"/>
      <c r="CY24" s="601"/>
      <c r="CZ24" s="604">
        <v>47.9</v>
      </c>
      <c r="DA24" s="605"/>
      <c r="DB24" s="605"/>
      <c r="DC24" s="621"/>
      <c r="DD24" s="645">
        <v>10381279</v>
      </c>
      <c r="DE24" s="600"/>
      <c r="DF24" s="600"/>
      <c r="DG24" s="600"/>
      <c r="DH24" s="600"/>
      <c r="DI24" s="600"/>
      <c r="DJ24" s="600"/>
      <c r="DK24" s="601"/>
      <c r="DL24" s="645">
        <v>9296422</v>
      </c>
      <c r="DM24" s="600"/>
      <c r="DN24" s="600"/>
      <c r="DO24" s="600"/>
      <c r="DP24" s="600"/>
      <c r="DQ24" s="600"/>
      <c r="DR24" s="600"/>
      <c r="DS24" s="600"/>
      <c r="DT24" s="600"/>
      <c r="DU24" s="600"/>
      <c r="DV24" s="601"/>
      <c r="DW24" s="604">
        <v>60.9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16141657</v>
      </c>
      <c r="S25" s="611"/>
      <c r="T25" s="611"/>
      <c r="U25" s="611"/>
      <c r="V25" s="611"/>
      <c r="W25" s="611"/>
      <c r="X25" s="611"/>
      <c r="Y25" s="612"/>
      <c r="Z25" s="613">
        <v>53.7</v>
      </c>
      <c r="AA25" s="613"/>
      <c r="AB25" s="613"/>
      <c r="AC25" s="613"/>
      <c r="AD25" s="614">
        <v>15127824</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5499050</v>
      </c>
      <c r="CS25" s="642"/>
      <c r="CT25" s="642"/>
      <c r="CU25" s="642"/>
      <c r="CV25" s="642"/>
      <c r="CW25" s="642"/>
      <c r="CX25" s="642"/>
      <c r="CY25" s="643"/>
      <c r="CZ25" s="615">
        <v>18.600000000000001</v>
      </c>
      <c r="DA25" s="640"/>
      <c r="DB25" s="640"/>
      <c r="DC25" s="644"/>
      <c r="DD25" s="619">
        <v>5259611</v>
      </c>
      <c r="DE25" s="642"/>
      <c r="DF25" s="642"/>
      <c r="DG25" s="642"/>
      <c r="DH25" s="642"/>
      <c r="DI25" s="642"/>
      <c r="DJ25" s="642"/>
      <c r="DK25" s="643"/>
      <c r="DL25" s="619">
        <v>4920779</v>
      </c>
      <c r="DM25" s="642"/>
      <c r="DN25" s="642"/>
      <c r="DO25" s="642"/>
      <c r="DP25" s="642"/>
      <c r="DQ25" s="642"/>
      <c r="DR25" s="642"/>
      <c r="DS25" s="642"/>
      <c r="DT25" s="642"/>
      <c r="DU25" s="642"/>
      <c r="DV25" s="643"/>
      <c r="DW25" s="615">
        <v>32.200000000000003</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5443</v>
      </c>
      <c r="S26" s="611"/>
      <c r="T26" s="611"/>
      <c r="U26" s="611"/>
      <c r="V26" s="611"/>
      <c r="W26" s="611"/>
      <c r="X26" s="611"/>
      <c r="Y26" s="612"/>
      <c r="Z26" s="613">
        <v>0</v>
      </c>
      <c r="AA26" s="613"/>
      <c r="AB26" s="613"/>
      <c r="AC26" s="613"/>
      <c r="AD26" s="614">
        <v>5443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3425296</v>
      </c>
      <c r="CS26" s="611"/>
      <c r="CT26" s="611"/>
      <c r="CU26" s="611"/>
      <c r="CV26" s="611"/>
      <c r="CW26" s="611"/>
      <c r="CX26" s="611"/>
      <c r="CY26" s="612"/>
      <c r="CZ26" s="615">
        <v>11.6</v>
      </c>
      <c r="DA26" s="640"/>
      <c r="DB26" s="640"/>
      <c r="DC26" s="644"/>
      <c r="DD26" s="619">
        <v>3266339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96402</v>
      </c>
      <c r="S27" s="611"/>
      <c r="T27" s="611"/>
      <c r="U27" s="611"/>
      <c r="V27" s="611"/>
      <c r="W27" s="611"/>
      <c r="X27" s="611"/>
      <c r="Y27" s="612"/>
      <c r="Z27" s="613">
        <v>0.3</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7692217</v>
      </c>
      <c r="BH27" s="611"/>
      <c r="BI27" s="611"/>
      <c r="BJ27" s="611"/>
      <c r="BK27" s="611"/>
      <c r="BL27" s="611"/>
      <c r="BM27" s="611"/>
      <c r="BN27" s="612"/>
      <c r="BO27" s="613">
        <v>100</v>
      </c>
      <c r="BP27" s="613"/>
      <c r="BQ27" s="613"/>
      <c r="BR27" s="613"/>
      <c r="BS27" s="614">
        <v>118913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5578341</v>
      </c>
      <c r="CS27" s="642"/>
      <c r="CT27" s="642"/>
      <c r="CU27" s="642"/>
      <c r="CV27" s="642"/>
      <c r="CW27" s="642"/>
      <c r="CX27" s="642"/>
      <c r="CY27" s="643"/>
      <c r="CZ27" s="615">
        <v>18.8</v>
      </c>
      <c r="DA27" s="640"/>
      <c r="DB27" s="640"/>
      <c r="DC27" s="644"/>
      <c r="DD27" s="619">
        <v>2035955</v>
      </c>
      <c r="DE27" s="642"/>
      <c r="DF27" s="642"/>
      <c r="DG27" s="642"/>
      <c r="DH27" s="642"/>
      <c r="DI27" s="642"/>
      <c r="DJ27" s="642"/>
      <c r="DK27" s="643"/>
      <c r="DL27" s="619">
        <v>1289930</v>
      </c>
      <c r="DM27" s="642"/>
      <c r="DN27" s="642"/>
      <c r="DO27" s="642"/>
      <c r="DP27" s="642"/>
      <c r="DQ27" s="642"/>
      <c r="DR27" s="642"/>
      <c r="DS27" s="642"/>
      <c r="DT27" s="642"/>
      <c r="DU27" s="642"/>
      <c r="DV27" s="643"/>
      <c r="DW27" s="615">
        <v>8.4</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260060</v>
      </c>
      <c r="S28" s="611"/>
      <c r="T28" s="611"/>
      <c r="U28" s="611"/>
      <c r="V28" s="611"/>
      <c r="W28" s="611"/>
      <c r="X28" s="611"/>
      <c r="Y28" s="612"/>
      <c r="Z28" s="613">
        <v>0.9</v>
      </c>
      <c r="AA28" s="613"/>
      <c r="AB28" s="613"/>
      <c r="AC28" s="613"/>
      <c r="AD28" s="614">
        <v>51781</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3119092</v>
      </c>
      <c r="CS28" s="611"/>
      <c r="CT28" s="611"/>
      <c r="CU28" s="611"/>
      <c r="CV28" s="611"/>
      <c r="CW28" s="611"/>
      <c r="CX28" s="611"/>
      <c r="CY28" s="612"/>
      <c r="CZ28" s="615">
        <v>10.5</v>
      </c>
      <c r="DA28" s="640"/>
      <c r="DB28" s="640"/>
      <c r="DC28" s="644"/>
      <c r="DD28" s="619">
        <v>3085713</v>
      </c>
      <c r="DE28" s="611"/>
      <c r="DF28" s="611"/>
      <c r="DG28" s="611"/>
      <c r="DH28" s="611"/>
      <c r="DI28" s="611"/>
      <c r="DJ28" s="611"/>
      <c r="DK28" s="612"/>
      <c r="DL28" s="619">
        <v>3085713</v>
      </c>
      <c r="DM28" s="611"/>
      <c r="DN28" s="611"/>
      <c r="DO28" s="611"/>
      <c r="DP28" s="611"/>
      <c r="DQ28" s="611"/>
      <c r="DR28" s="611"/>
      <c r="DS28" s="611"/>
      <c r="DT28" s="611"/>
      <c r="DU28" s="611"/>
      <c r="DV28" s="612"/>
      <c r="DW28" s="615">
        <v>20.2</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196347</v>
      </c>
      <c r="S29" s="611"/>
      <c r="T29" s="611"/>
      <c r="U29" s="611"/>
      <c r="V29" s="611"/>
      <c r="W29" s="611"/>
      <c r="X29" s="611"/>
      <c r="Y29" s="612"/>
      <c r="Z29" s="613">
        <v>0.7</v>
      </c>
      <c r="AA29" s="613"/>
      <c r="AB29" s="613"/>
      <c r="AC29" s="613"/>
      <c r="AD29" s="614">
        <v>233</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3119092</v>
      </c>
      <c r="CS29" s="642"/>
      <c r="CT29" s="642"/>
      <c r="CU29" s="642"/>
      <c r="CV29" s="642"/>
      <c r="CW29" s="642"/>
      <c r="CX29" s="642"/>
      <c r="CY29" s="643"/>
      <c r="CZ29" s="615">
        <v>10.5</v>
      </c>
      <c r="DA29" s="640"/>
      <c r="DB29" s="640"/>
      <c r="DC29" s="644"/>
      <c r="DD29" s="619">
        <v>3085713</v>
      </c>
      <c r="DE29" s="642"/>
      <c r="DF29" s="642"/>
      <c r="DG29" s="642"/>
      <c r="DH29" s="642"/>
      <c r="DI29" s="642"/>
      <c r="DJ29" s="642"/>
      <c r="DK29" s="643"/>
      <c r="DL29" s="619">
        <v>3085713</v>
      </c>
      <c r="DM29" s="642"/>
      <c r="DN29" s="642"/>
      <c r="DO29" s="642"/>
      <c r="DP29" s="642"/>
      <c r="DQ29" s="642"/>
      <c r="DR29" s="642"/>
      <c r="DS29" s="642"/>
      <c r="DT29" s="642"/>
      <c r="DU29" s="642"/>
      <c r="DV29" s="643"/>
      <c r="DW29" s="615">
        <v>20.2</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3973449</v>
      </c>
      <c r="S30" s="611"/>
      <c r="T30" s="611"/>
      <c r="U30" s="611"/>
      <c r="V30" s="611"/>
      <c r="W30" s="611"/>
      <c r="X30" s="611"/>
      <c r="Y30" s="612"/>
      <c r="Z30" s="613">
        <v>13.2</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3005969</v>
      </c>
      <c r="CS30" s="611"/>
      <c r="CT30" s="611"/>
      <c r="CU30" s="611"/>
      <c r="CV30" s="611"/>
      <c r="CW30" s="611"/>
      <c r="CX30" s="611"/>
      <c r="CY30" s="612"/>
      <c r="CZ30" s="615">
        <v>10.199999999999999</v>
      </c>
      <c r="DA30" s="640"/>
      <c r="DB30" s="640"/>
      <c r="DC30" s="644"/>
      <c r="DD30" s="619">
        <v>2974314</v>
      </c>
      <c r="DE30" s="611"/>
      <c r="DF30" s="611"/>
      <c r="DG30" s="611"/>
      <c r="DH30" s="611"/>
      <c r="DI30" s="611"/>
      <c r="DJ30" s="611"/>
      <c r="DK30" s="612"/>
      <c r="DL30" s="619">
        <v>2974314</v>
      </c>
      <c r="DM30" s="611"/>
      <c r="DN30" s="611"/>
      <c r="DO30" s="611"/>
      <c r="DP30" s="611"/>
      <c r="DQ30" s="611"/>
      <c r="DR30" s="611"/>
      <c r="DS30" s="611"/>
      <c r="DT30" s="611"/>
      <c r="DU30" s="611"/>
      <c r="DV30" s="612"/>
      <c r="DW30" s="615">
        <v>19.5</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98.6</v>
      </c>
      <c r="BH31" s="654"/>
      <c r="BI31" s="654"/>
      <c r="BJ31" s="654"/>
      <c r="BK31" s="654"/>
      <c r="BL31" s="654"/>
      <c r="BM31" s="605">
        <v>94.1</v>
      </c>
      <c r="BN31" s="654"/>
      <c r="BO31" s="654"/>
      <c r="BP31" s="654"/>
      <c r="BQ31" s="655"/>
      <c r="BR31" s="666">
        <v>98.6</v>
      </c>
      <c r="BS31" s="654"/>
      <c r="BT31" s="654"/>
      <c r="BU31" s="654"/>
      <c r="BV31" s="654"/>
      <c r="BW31" s="654"/>
      <c r="BX31" s="605">
        <v>94.4</v>
      </c>
      <c r="BY31" s="654"/>
      <c r="BZ31" s="654"/>
      <c r="CA31" s="654"/>
      <c r="CB31" s="655"/>
      <c r="CD31" s="648"/>
      <c r="CE31" s="649"/>
      <c r="CF31" s="607" t="s">
        <v>300</v>
      </c>
      <c r="CG31" s="608"/>
      <c r="CH31" s="608"/>
      <c r="CI31" s="608"/>
      <c r="CJ31" s="608"/>
      <c r="CK31" s="608"/>
      <c r="CL31" s="608"/>
      <c r="CM31" s="608"/>
      <c r="CN31" s="608"/>
      <c r="CO31" s="608"/>
      <c r="CP31" s="608"/>
      <c r="CQ31" s="609"/>
      <c r="CR31" s="610">
        <v>113123</v>
      </c>
      <c r="CS31" s="642"/>
      <c r="CT31" s="642"/>
      <c r="CU31" s="642"/>
      <c r="CV31" s="642"/>
      <c r="CW31" s="642"/>
      <c r="CX31" s="642"/>
      <c r="CY31" s="643"/>
      <c r="CZ31" s="615">
        <v>0.4</v>
      </c>
      <c r="DA31" s="640"/>
      <c r="DB31" s="640"/>
      <c r="DC31" s="644"/>
      <c r="DD31" s="619">
        <v>111399</v>
      </c>
      <c r="DE31" s="642"/>
      <c r="DF31" s="642"/>
      <c r="DG31" s="642"/>
      <c r="DH31" s="642"/>
      <c r="DI31" s="642"/>
      <c r="DJ31" s="642"/>
      <c r="DK31" s="643"/>
      <c r="DL31" s="619">
        <v>111399</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1568546</v>
      </c>
      <c r="S32" s="611"/>
      <c r="T32" s="611"/>
      <c r="U32" s="611"/>
      <c r="V32" s="611"/>
      <c r="W32" s="611"/>
      <c r="X32" s="611"/>
      <c r="Y32" s="612"/>
      <c r="Z32" s="613">
        <v>5.2</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98.8</v>
      </c>
      <c r="BH32" s="642"/>
      <c r="BI32" s="642"/>
      <c r="BJ32" s="642"/>
      <c r="BK32" s="642"/>
      <c r="BL32" s="642"/>
      <c r="BM32" s="616">
        <v>95.5</v>
      </c>
      <c r="BN32" s="642"/>
      <c r="BO32" s="642"/>
      <c r="BP32" s="642"/>
      <c r="BQ32" s="665"/>
      <c r="BR32" s="667">
        <v>98.8</v>
      </c>
      <c r="BS32" s="642"/>
      <c r="BT32" s="642"/>
      <c r="BU32" s="642"/>
      <c r="BV32" s="642"/>
      <c r="BW32" s="642"/>
      <c r="BX32" s="616">
        <v>95.6</v>
      </c>
      <c r="BY32" s="642"/>
      <c r="BZ32" s="642"/>
      <c r="CA32" s="642"/>
      <c r="CB32" s="665"/>
      <c r="CD32" s="650"/>
      <c r="CE32" s="651"/>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20932</v>
      </c>
      <c r="S33" s="611"/>
      <c r="T33" s="611"/>
      <c r="U33" s="611"/>
      <c r="V33" s="611"/>
      <c r="W33" s="611"/>
      <c r="X33" s="611"/>
      <c r="Y33" s="612"/>
      <c r="Z33" s="613">
        <v>0.1</v>
      </c>
      <c r="AA33" s="613"/>
      <c r="AB33" s="613"/>
      <c r="AC33" s="613"/>
      <c r="AD33" s="614">
        <v>15764</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98.3</v>
      </c>
      <c r="BH33" s="669"/>
      <c r="BI33" s="669"/>
      <c r="BJ33" s="669"/>
      <c r="BK33" s="669"/>
      <c r="BL33" s="669"/>
      <c r="BM33" s="670">
        <v>92.6</v>
      </c>
      <c r="BN33" s="669"/>
      <c r="BO33" s="669"/>
      <c r="BP33" s="669"/>
      <c r="BQ33" s="671"/>
      <c r="BR33" s="668">
        <v>98.3</v>
      </c>
      <c r="BS33" s="669"/>
      <c r="BT33" s="669"/>
      <c r="BU33" s="669"/>
      <c r="BV33" s="669"/>
      <c r="BW33" s="669"/>
      <c r="BX33" s="670">
        <v>92.9</v>
      </c>
      <c r="BY33" s="669"/>
      <c r="BZ33" s="669"/>
      <c r="CA33" s="669"/>
      <c r="CB33" s="671"/>
      <c r="CD33" s="607" t="s">
        <v>307</v>
      </c>
      <c r="CE33" s="608"/>
      <c r="CF33" s="608"/>
      <c r="CG33" s="608"/>
      <c r="CH33" s="608"/>
      <c r="CI33" s="608"/>
      <c r="CJ33" s="608"/>
      <c r="CK33" s="608"/>
      <c r="CL33" s="608"/>
      <c r="CM33" s="608"/>
      <c r="CN33" s="608"/>
      <c r="CO33" s="608"/>
      <c r="CP33" s="608"/>
      <c r="CQ33" s="609"/>
      <c r="CR33" s="610">
        <v>14027808</v>
      </c>
      <c r="CS33" s="642"/>
      <c r="CT33" s="642"/>
      <c r="CU33" s="642"/>
      <c r="CV33" s="642"/>
      <c r="CW33" s="642"/>
      <c r="CX33" s="642"/>
      <c r="CY33" s="643"/>
      <c r="CZ33" s="615">
        <v>47.4</v>
      </c>
      <c r="DA33" s="640"/>
      <c r="DB33" s="640"/>
      <c r="DC33" s="644"/>
      <c r="DD33" s="619">
        <v>7176413</v>
      </c>
      <c r="DE33" s="642"/>
      <c r="DF33" s="642"/>
      <c r="DG33" s="642"/>
      <c r="DH33" s="642"/>
      <c r="DI33" s="642"/>
      <c r="DJ33" s="642"/>
      <c r="DK33" s="643"/>
      <c r="DL33" s="619">
        <v>5028284</v>
      </c>
      <c r="DM33" s="642"/>
      <c r="DN33" s="642"/>
      <c r="DO33" s="642"/>
      <c r="DP33" s="642"/>
      <c r="DQ33" s="642"/>
      <c r="DR33" s="642"/>
      <c r="DS33" s="642"/>
      <c r="DT33" s="642"/>
      <c r="DU33" s="642"/>
      <c r="DV33" s="643"/>
      <c r="DW33" s="615">
        <v>32.9</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2673808</v>
      </c>
      <c r="S34" s="611"/>
      <c r="T34" s="611"/>
      <c r="U34" s="611"/>
      <c r="V34" s="611"/>
      <c r="W34" s="611"/>
      <c r="X34" s="611"/>
      <c r="Y34" s="612"/>
      <c r="Z34" s="613">
        <v>8.9</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4252498</v>
      </c>
      <c r="CS34" s="611"/>
      <c r="CT34" s="611"/>
      <c r="CU34" s="611"/>
      <c r="CV34" s="611"/>
      <c r="CW34" s="611"/>
      <c r="CX34" s="611"/>
      <c r="CY34" s="612"/>
      <c r="CZ34" s="615">
        <v>14.4</v>
      </c>
      <c r="DA34" s="640"/>
      <c r="DB34" s="640"/>
      <c r="DC34" s="644"/>
      <c r="DD34" s="619">
        <v>1988881</v>
      </c>
      <c r="DE34" s="611"/>
      <c r="DF34" s="611"/>
      <c r="DG34" s="611"/>
      <c r="DH34" s="611"/>
      <c r="DI34" s="611"/>
      <c r="DJ34" s="611"/>
      <c r="DK34" s="612"/>
      <c r="DL34" s="619">
        <v>1598946</v>
      </c>
      <c r="DM34" s="611"/>
      <c r="DN34" s="611"/>
      <c r="DO34" s="611"/>
      <c r="DP34" s="611"/>
      <c r="DQ34" s="611"/>
      <c r="DR34" s="611"/>
      <c r="DS34" s="611"/>
      <c r="DT34" s="611"/>
      <c r="DU34" s="611"/>
      <c r="DV34" s="612"/>
      <c r="DW34" s="615">
        <v>10.5</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2731735</v>
      </c>
      <c r="S35" s="611"/>
      <c r="T35" s="611"/>
      <c r="U35" s="611"/>
      <c r="V35" s="611"/>
      <c r="W35" s="611"/>
      <c r="X35" s="611"/>
      <c r="Y35" s="612"/>
      <c r="Z35" s="613">
        <v>9.1</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178426</v>
      </c>
      <c r="CS35" s="642"/>
      <c r="CT35" s="642"/>
      <c r="CU35" s="642"/>
      <c r="CV35" s="642"/>
      <c r="CW35" s="642"/>
      <c r="CX35" s="642"/>
      <c r="CY35" s="643"/>
      <c r="CZ35" s="615">
        <v>0.6</v>
      </c>
      <c r="DA35" s="640"/>
      <c r="DB35" s="640"/>
      <c r="DC35" s="644"/>
      <c r="DD35" s="619">
        <v>149905</v>
      </c>
      <c r="DE35" s="642"/>
      <c r="DF35" s="642"/>
      <c r="DG35" s="642"/>
      <c r="DH35" s="642"/>
      <c r="DI35" s="642"/>
      <c r="DJ35" s="642"/>
      <c r="DK35" s="643"/>
      <c r="DL35" s="619">
        <v>147074</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446540</v>
      </c>
      <c r="S36" s="611"/>
      <c r="T36" s="611"/>
      <c r="U36" s="611"/>
      <c r="V36" s="611"/>
      <c r="W36" s="611"/>
      <c r="X36" s="611"/>
      <c r="Y36" s="612"/>
      <c r="Z36" s="613">
        <v>1.5</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4374842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35513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3198316</v>
      </c>
      <c r="CS36" s="611"/>
      <c r="CT36" s="611"/>
      <c r="CU36" s="611"/>
      <c r="CV36" s="611"/>
      <c r="CW36" s="611"/>
      <c r="CX36" s="611"/>
      <c r="CY36" s="612"/>
      <c r="CZ36" s="615">
        <v>10.8</v>
      </c>
      <c r="DA36" s="640"/>
      <c r="DB36" s="640"/>
      <c r="DC36" s="644"/>
      <c r="DD36" s="619">
        <v>2511321</v>
      </c>
      <c r="DE36" s="611"/>
      <c r="DF36" s="611"/>
      <c r="DG36" s="611"/>
      <c r="DH36" s="611"/>
      <c r="DI36" s="611"/>
      <c r="DJ36" s="611"/>
      <c r="DK36" s="612"/>
      <c r="DL36" s="619">
        <v>1089546</v>
      </c>
      <c r="DM36" s="611"/>
      <c r="DN36" s="611"/>
      <c r="DO36" s="611"/>
      <c r="DP36" s="611"/>
      <c r="DQ36" s="611"/>
      <c r="DR36" s="611"/>
      <c r="DS36" s="611"/>
      <c r="DT36" s="611"/>
      <c r="DU36" s="611"/>
      <c r="DV36" s="612"/>
      <c r="DW36" s="615">
        <v>7.1</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911755</v>
      </c>
      <c r="S37" s="611"/>
      <c r="T37" s="611"/>
      <c r="U37" s="611"/>
      <c r="V37" s="611"/>
      <c r="W37" s="611"/>
      <c r="X37" s="611"/>
      <c r="Y37" s="612"/>
      <c r="Z37" s="613">
        <v>3</v>
      </c>
      <c r="AA37" s="613"/>
      <c r="AB37" s="613"/>
      <c r="AC37" s="613"/>
      <c r="AD37" s="614">
        <v>4932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832354</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9137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481294</v>
      </c>
      <c r="CS37" s="642"/>
      <c r="CT37" s="642"/>
      <c r="CU37" s="642"/>
      <c r="CV37" s="642"/>
      <c r="CW37" s="642"/>
      <c r="CX37" s="642"/>
      <c r="CY37" s="643"/>
      <c r="CZ37" s="615">
        <v>1.6</v>
      </c>
      <c r="DA37" s="640"/>
      <c r="DB37" s="640"/>
      <c r="DC37" s="644"/>
      <c r="DD37" s="619">
        <v>408876</v>
      </c>
      <c r="DE37" s="642"/>
      <c r="DF37" s="642"/>
      <c r="DG37" s="642"/>
      <c r="DH37" s="642"/>
      <c r="DI37" s="642"/>
      <c r="DJ37" s="642"/>
      <c r="DK37" s="643"/>
      <c r="DL37" s="619">
        <v>398703</v>
      </c>
      <c r="DM37" s="642"/>
      <c r="DN37" s="642"/>
      <c r="DO37" s="642"/>
      <c r="DP37" s="642"/>
      <c r="DQ37" s="642"/>
      <c r="DR37" s="642"/>
      <c r="DS37" s="642"/>
      <c r="DT37" s="642"/>
      <c r="DU37" s="642"/>
      <c r="DV37" s="643"/>
      <c r="DW37" s="615">
        <v>2.6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1030025</v>
      </c>
      <c r="S38" s="611"/>
      <c r="T38" s="611"/>
      <c r="U38" s="611"/>
      <c r="V38" s="611"/>
      <c r="W38" s="611"/>
      <c r="X38" s="611"/>
      <c r="Y38" s="612"/>
      <c r="Z38" s="613">
        <v>3.4</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684140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9149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2669556</v>
      </c>
      <c r="CS38" s="611"/>
      <c r="CT38" s="611"/>
      <c r="CU38" s="611"/>
      <c r="CV38" s="611"/>
      <c r="CW38" s="611"/>
      <c r="CX38" s="611"/>
      <c r="CY38" s="612"/>
      <c r="CZ38" s="615">
        <v>9</v>
      </c>
      <c r="DA38" s="640"/>
      <c r="DB38" s="640"/>
      <c r="DC38" s="644"/>
      <c r="DD38" s="619">
        <v>2128765</v>
      </c>
      <c r="DE38" s="611"/>
      <c r="DF38" s="611"/>
      <c r="DG38" s="611"/>
      <c r="DH38" s="611"/>
      <c r="DI38" s="611"/>
      <c r="DJ38" s="611"/>
      <c r="DK38" s="612"/>
      <c r="DL38" s="619">
        <v>2096731</v>
      </c>
      <c r="DM38" s="611"/>
      <c r="DN38" s="611"/>
      <c r="DO38" s="611"/>
      <c r="DP38" s="611"/>
      <c r="DQ38" s="611"/>
      <c r="DR38" s="611"/>
      <c r="DS38" s="611"/>
      <c r="DT38" s="611"/>
      <c r="DU38" s="611"/>
      <c r="DV38" s="612"/>
      <c r="DW38" s="615">
        <v>13.7</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188578</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13819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3180059</v>
      </c>
      <c r="CS39" s="642"/>
      <c r="CT39" s="642"/>
      <c r="CU39" s="642"/>
      <c r="CV39" s="642"/>
      <c r="CW39" s="642"/>
      <c r="CX39" s="642"/>
      <c r="CY39" s="643"/>
      <c r="CZ39" s="615">
        <v>10.7</v>
      </c>
      <c r="DA39" s="640"/>
      <c r="DB39" s="640"/>
      <c r="DC39" s="644"/>
      <c r="DD39" s="619">
        <v>297438</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60025</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v>214</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548953</v>
      </c>
      <c r="CS40" s="611"/>
      <c r="CT40" s="611"/>
      <c r="CU40" s="611"/>
      <c r="CV40" s="611"/>
      <c r="CW40" s="611"/>
      <c r="CX40" s="611"/>
      <c r="CY40" s="612"/>
      <c r="CZ40" s="615">
        <v>1.9</v>
      </c>
      <c r="DA40" s="640"/>
      <c r="DB40" s="640"/>
      <c r="DC40" s="644"/>
      <c r="DD40" s="619">
        <v>100103</v>
      </c>
      <c r="DE40" s="611"/>
      <c r="DF40" s="611"/>
      <c r="DG40" s="611"/>
      <c r="DH40" s="611"/>
      <c r="DI40" s="611"/>
      <c r="DJ40" s="611"/>
      <c r="DK40" s="612"/>
      <c r="DL40" s="619">
        <v>95987</v>
      </c>
      <c r="DM40" s="611"/>
      <c r="DN40" s="611"/>
      <c r="DO40" s="611"/>
      <c r="DP40" s="611"/>
      <c r="DQ40" s="611"/>
      <c r="DR40" s="611"/>
      <c r="DS40" s="611"/>
      <c r="DT40" s="611"/>
      <c r="DU40" s="611"/>
      <c r="DV40" s="612"/>
      <c r="DW40" s="615">
        <v>0.6</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30056699</v>
      </c>
      <c r="S41" s="683"/>
      <c r="T41" s="683"/>
      <c r="U41" s="683"/>
      <c r="V41" s="683"/>
      <c r="W41" s="683"/>
      <c r="X41" s="683"/>
      <c r="Y41" s="687"/>
      <c r="Z41" s="688">
        <v>100</v>
      </c>
      <c r="AA41" s="688"/>
      <c r="AB41" s="688"/>
      <c r="AC41" s="688"/>
      <c r="AD41" s="689">
        <v>15205977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589363</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331</v>
      </c>
      <c r="AR42" s="680"/>
      <c r="AS42" s="680"/>
      <c r="AT42" s="680"/>
      <c r="AU42" s="680"/>
      <c r="AV42" s="680"/>
      <c r="AW42" s="680"/>
      <c r="AX42" s="680"/>
      <c r="AY42" s="681"/>
      <c r="AZ42" s="682">
        <v>2080193</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363</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1385665</v>
      </c>
      <c r="CS42" s="642"/>
      <c r="CT42" s="642"/>
      <c r="CU42" s="642"/>
      <c r="CV42" s="642"/>
      <c r="CW42" s="642"/>
      <c r="CX42" s="642"/>
      <c r="CY42" s="643"/>
      <c r="CZ42" s="615">
        <v>4.7</v>
      </c>
      <c r="DA42" s="640"/>
      <c r="DB42" s="640"/>
      <c r="DC42" s="644"/>
      <c r="DD42" s="619">
        <v>298773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341</v>
      </c>
      <c r="CD43" s="607" t="s">
        <v>342</v>
      </c>
      <c r="CE43" s="608"/>
      <c r="CF43" s="608"/>
      <c r="CG43" s="608"/>
      <c r="CH43" s="608"/>
      <c r="CI43" s="608"/>
      <c r="CJ43" s="608"/>
      <c r="CK43" s="608"/>
      <c r="CL43" s="608"/>
      <c r="CM43" s="608"/>
      <c r="CN43" s="608"/>
      <c r="CO43" s="608"/>
      <c r="CP43" s="608"/>
      <c r="CQ43" s="609"/>
      <c r="CR43" s="610">
        <v>29205</v>
      </c>
      <c r="CS43" s="642"/>
      <c r="CT43" s="642"/>
      <c r="CU43" s="642"/>
      <c r="CV43" s="642"/>
      <c r="CW43" s="642"/>
      <c r="CX43" s="642"/>
      <c r="CY43" s="643"/>
      <c r="CZ43" s="615">
        <v>0.1</v>
      </c>
      <c r="DA43" s="640"/>
      <c r="DB43" s="640"/>
      <c r="DC43" s="644"/>
      <c r="DD43" s="619">
        <v>29128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344</v>
      </c>
      <c r="CG44" s="608"/>
      <c r="CH44" s="608"/>
      <c r="CI44" s="608"/>
      <c r="CJ44" s="608"/>
      <c r="CK44" s="608"/>
      <c r="CL44" s="608"/>
      <c r="CM44" s="608"/>
      <c r="CN44" s="608"/>
      <c r="CO44" s="608"/>
      <c r="CP44" s="608"/>
      <c r="CQ44" s="609"/>
      <c r="CR44" s="610">
        <v>1372892</v>
      </c>
      <c r="CS44" s="611"/>
      <c r="CT44" s="611"/>
      <c r="CU44" s="611"/>
      <c r="CV44" s="611"/>
      <c r="CW44" s="611"/>
      <c r="CX44" s="611"/>
      <c r="CY44" s="612"/>
      <c r="CZ44" s="615">
        <v>4.5999999999999996</v>
      </c>
      <c r="DA44" s="616"/>
      <c r="DB44" s="616"/>
      <c r="DC44" s="622"/>
      <c r="DD44" s="619">
        <v>298431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164962</v>
      </c>
      <c r="CS45" s="642"/>
      <c r="CT45" s="642"/>
      <c r="CU45" s="642"/>
      <c r="CV45" s="642"/>
      <c r="CW45" s="642"/>
      <c r="CX45" s="642"/>
      <c r="CY45" s="643"/>
      <c r="CZ45" s="615">
        <v>0.6</v>
      </c>
      <c r="DA45" s="640"/>
      <c r="DB45" s="640"/>
      <c r="DC45" s="644"/>
      <c r="DD45" s="619">
        <v>8475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347</v>
      </c>
      <c r="CG46" s="608"/>
      <c r="CH46" s="608"/>
      <c r="CI46" s="608"/>
      <c r="CJ46" s="608"/>
      <c r="CK46" s="608"/>
      <c r="CL46" s="608"/>
      <c r="CM46" s="608"/>
      <c r="CN46" s="608"/>
      <c r="CO46" s="608"/>
      <c r="CP46" s="608"/>
      <c r="CQ46" s="609"/>
      <c r="CR46" s="610">
        <v>944733</v>
      </c>
      <c r="CS46" s="611"/>
      <c r="CT46" s="611"/>
      <c r="CU46" s="611"/>
      <c r="CV46" s="611"/>
      <c r="CW46" s="611"/>
      <c r="CX46" s="611"/>
      <c r="CY46" s="612"/>
      <c r="CZ46" s="615">
        <v>3.2</v>
      </c>
      <c r="DA46" s="616"/>
      <c r="DB46" s="616"/>
      <c r="DC46" s="622"/>
      <c r="DD46" s="619">
        <v>289956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348</v>
      </c>
      <c r="CG47" s="608"/>
      <c r="CH47" s="608"/>
      <c r="CI47" s="608"/>
      <c r="CJ47" s="608"/>
      <c r="CK47" s="608"/>
      <c r="CL47" s="608"/>
      <c r="CM47" s="608"/>
      <c r="CN47" s="608"/>
      <c r="CO47" s="608"/>
      <c r="CP47" s="608"/>
      <c r="CQ47" s="609"/>
      <c r="CR47" s="610">
        <v>12773</v>
      </c>
      <c r="CS47" s="642"/>
      <c r="CT47" s="642"/>
      <c r="CU47" s="642"/>
      <c r="CV47" s="642"/>
      <c r="CW47" s="642"/>
      <c r="CX47" s="642"/>
      <c r="CY47" s="643"/>
      <c r="CZ47" s="615">
        <v>0</v>
      </c>
      <c r="DA47" s="640"/>
      <c r="DB47" s="640"/>
      <c r="DC47" s="644"/>
      <c r="DD47" s="619">
        <v>342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349</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350</v>
      </c>
      <c r="CE49" s="632"/>
      <c r="CF49" s="632"/>
      <c r="CG49" s="632"/>
      <c r="CH49" s="632"/>
      <c r="CI49" s="632"/>
      <c r="CJ49" s="632"/>
      <c r="CK49" s="632"/>
      <c r="CL49" s="632"/>
      <c r="CM49" s="632"/>
      <c r="CN49" s="632"/>
      <c r="CO49" s="632"/>
      <c r="CP49" s="632"/>
      <c r="CQ49" s="633"/>
      <c r="CR49" s="682">
        <v>29609956</v>
      </c>
      <c r="CS49" s="669"/>
      <c r="CT49" s="669"/>
      <c r="CU49" s="669"/>
      <c r="CV49" s="669"/>
      <c r="CW49" s="669"/>
      <c r="CX49" s="669"/>
      <c r="CY49" s="698"/>
      <c r="CZ49" s="690">
        <v>100</v>
      </c>
      <c r="DA49" s="699"/>
      <c r="DB49" s="699"/>
      <c r="DC49" s="700"/>
      <c r="DD49" s="701">
        <v>17856465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IjOoMpK9B96La6qt5zFQLPIaMhyjIq3mdC5kOKJ26PWV+I8f7razOuAHmCC+8vyVKyS8QE5FTiLcgadiqSNUtg==" saltValue="CnrdEd/loioIlTGlX0mJ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373</v>
      </c>
      <c r="C7" s="737"/>
      <c r="D7" s="737"/>
      <c r="E7" s="737"/>
      <c r="F7" s="737"/>
      <c r="G7" s="737"/>
      <c r="H7" s="737"/>
      <c r="I7" s="737"/>
      <c r="J7" s="737"/>
      <c r="K7" s="737"/>
      <c r="L7" s="737"/>
      <c r="M7" s="737"/>
      <c r="N7" s="737"/>
      <c r="O7" s="737"/>
      <c r="P7" s="738"/>
      <c r="Q7" s="739">
        <v>30081</v>
      </c>
      <c r="R7" s="740"/>
      <c r="S7" s="740"/>
      <c r="T7" s="740"/>
      <c r="U7" s="740"/>
      <c r="V7" s="740">
        <v>29634</v>
      </c>
      <c r="W7" s="740"/>
      <c r="X7" s="740"/>
      <c r="Y7" s="740"/>
      <c r="Z7" s="740"/>
      <c r="AA7" s="740">
        <v>447</v>
      </c>
      <c r="AB7" s="740"/>
      <c r="AC7" s="740"/>
      <c r="AD7" s="740"/>
      <c r="AE7" s="741"/>
      <c r="AF7" s="742">
        <v>394</v>
      </c>
      <c r="AG7" s="743"/>
      <c r="AH7" s="743"/>
      <c r="AI7" s="743"/>
      <c r="AJ7" s="744"/>
      <c r="AK7" s="745">
        <v>2732</v>
      </c>
      <c r="AL7" s="746"/>
      <c r="AM7" s="746"/>
      <c r="AN7" s="746"/>
      <c r="AO7" s="746"/>
      <c r="AP7" s="746">
        <v>21747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548</v>
      </c>
      <c r="BT7" s="734"/>
      <c r="BU7" s="734"/>
      <c r="BV7" s="734"/>
      <c r="BW7" s="734"/>
      <c r="BX7" s="734"/>
      <c r="BY7" s="734"/>
      <c r="BZ7" s="734"/>
      <c r="CA7" s="734"/>
      <c r="CB7" s="734"/>
      <c r="CC7" s="734"/>
      <c r="CD7" s="734"/>
      <c r="CE7" s="734"/>
      <c r="CF7" s="734"/>
      <c r="CG7" s="749"/>
      <c r="CH7" s="730">
        <v>27</v>
      </c>
      <c r="CI7" s="731"/>
      <c r="CJ7" s="731"/>
      <c r="CK7" s="731"/>
      <c r="CL7" s="732"/>
      <c r="CM7" s="730">
        <v>160</v>
      </c>
      <c r="CN7" s="731"/>
      <c r="CO7" s="731"/>
      <c r="CP7" s="731"/>
      <c r="CQ7" s="732"/>
      <c r="CR7" s="730">
        <v>110</v>
      </c>
      <c r="CS7" s="731"/>
      <c r="CT7" s="731"/>
      <c r="CU7" s="731"/>
      <c r="CV7" s="732"/>
      <c r="CW7" s="730" t="s">
        <v>547</v>
      </c>
      <c r="CX7" s="731"/>
      <c r="CY7" s="731"/>
      <c r="CZ7" s="731"/>
      <c r="DA7" s="732"/>
      <c r="DB7" s="730" t="s">
        <v>547</v>
      </c>
      <c r="DC7" s="731"/>
      <c r="DD7" s="731"/>
      <c r="DE7" s="731"/>
      <c r="DF7" s="732"/>
      <c r="DG7" s="730" t="s">
        <v>547</v>
      </c>
      <c r="DH7" s="731"/>
      <c r="DI7" s="731"/>
      <c r="DJ7" s="731"/>
      <c r="DK7" s="732"/>
      <c r="DL7" s="730" t="s">
        <v>547</v>
      </c>
      <c r="DM7" s="731"/>
      <c r="DN7" s="731"/>
      <c r="DO7" s="731"/>
      <c r="DP7" s="732"/>
      <c r="DQ7" s="730" t="s">
        <v>547</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549</v>
      </c>
      <c r="BT8" s="761"/>
      <c r="BU8" s="761"/>
      <c r="BV8" s="761"/>
      <c r="BW8" s="761"/>
      <c r="BX8" s="761"/>
      <c r="BY8" s="761"/>
      <c r="BZ8" s="761"/>
      <c r="CA8" s="761"/>
      <c r="CB8" s="761"/>
      <c r="CC8" s="761"/>
      <c r="CD8" s="761"/>
      <c r="CE8" s="761"/>
      <c r="CF8" s="761"/>
      <c r="CG8" s="762"/>
      <c r="CH8" s="763">
        <v>-8</v>
      </c>
      <c r="CI8" s="764"/>
      <c r="CJ8" s="764"/>
      <c r="CK8" s="764"/>
      <c r="CL8" s="765"/>
      <c r="CM8" s="763">
        <v>266</v>
      </c>
      <c r="CN8" s="764"/>
      <c r="CO8" s="764"/>
      <c r="CP8" s="764"/>
      <c r="CQ8" s="765"/>
      <c r="CR8" s="763">
        <v>203</v>
      </c>
      <c r="CS8" s="764"/>
      <c r="CT8" s="764"/>
      <c r="CU8" s="764"/>
      <c r="CV8" s="765"/>
      <c r="CW8" s="763" t="s">
        <v>547</v>
      </c>
      <c r="CX8" s="764"/>
      <c r="CY8" s="764"/>
      <c r="CZ8" s="764"/>
      <c r="DA8" s="765"/>
      <c r="DB8" s="763" t="s">
        <v>547</v>
      </c>
      <c r="DC8" s="764"/>
      <c r="DD8" s="764"/>
      <c r="DE8" s="764"/>
      <c r="DF8" s="765"/>
      <c r="DG8" s="763" t="s">
        <v>547</v>
      </c>
      <c r="DH8" s="764"/>
      <c r="DI8" s="764"/>
      <c r="DJ8" s="764"/>
      <c r="DK8" s="765"/>
      <c r="DL8" s="763" t="s">
        <v>547</v>
      </c>
      <c r="DM8" s="764"/>
      <c r="DN8" s="764"/>
      <c r="DO8" s="764"/>
      <c r="DP8" s="765"/>
      <c r="DQ8" s="763" t="s">
        <v>547</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550</v>
      </c>
      <c r="BT9" s="761"/>
      <c r="BU9" s="761"/>
      <c r="BV9" s="761"/>
      <c r="BW9" s="761"/>
      <c r="BX9" s="761"/>
      <c r="BY9" s="761"/>
      <c r="BZ9" s="761"/>
      <c r="CA9" s="761"/>
      <c r="CB9" s="761"/>
      <c r="CC9" s="761"/>
      <c r="CD9" s="761"/>
      <c r="CE9" s="761"/>
      <c r="CF9" s="761"/>
      <c r="CG9" s="762"/>
      <c r="CH9" s="763">
        <v>13</v>
      </c>
      <c r="CI9" s="764"/>
      <c r="CJ9" s="764"/>
      <c r="CK9" s="764"/>
      <c r="CL9" s="765"/>
      <c r="CM9" s="763">
        <v>59</v>
      </c>
      <c r="CN9" s="764"/>
      <c r="CO9" s="764"/>
      <c r="CP9" s="764"/>
      <c r="CQ9" s="765"/>
      <c r="CR9" s="763">
        <v>18</v>
      </c>
      <c r="CS9" s="764"/>
      <c r="CT9" s="764"/>
      <c r="CU9" s="764"/>
      <c r="CV9" s="765"/>
      <c r="CW9" s="763">
        <v>3</v>
      </c>
      <c r="CX9" s="764"/>
      <c r="CY9" s="764"/>
      <c r="CZ9" s="764"/>
      <c r="DA9" s="765"/>
      <c r="DB9" s="763">
        <v>210</v>
      </c>
      <c r="DC9" s="764"/>
      <c r="DD9" s="764"/>
      <c r="DE9" s="764"/>
      <c r="DF9" s="765"/>
      <c r="DG9" s="763" t="s">
        <v>547</v>
      </c>
      <c r="DH9" s="764"/>
      <c r="DI9" s="764"/>
      <c r="DJ9" s="764"/>
      <c r="DK9" s="765"/>
      <c r="DL9" s="763" t="s">
        <v>547</v>
      </c>
      <c r="DM9" s="764"/>
      <c r="DN9" s="764"/>
      <c r="DO9" s="764"/>
      <c r="DP9" s="765"/>
      <c r="DQ9" s="763" t="s">
        <v>547</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551</v>
      </c>
      <c r="BT10" s="761"/>
      <c r="BU10" s="761"/>
      <c r="BV10" s="761"/>
      <c r="BW10" s="761"/>
      <c r="BX10" s="761"/>
      <c r="BY10" s="761"/>
      <c r="BZ10" s="761"/>
      <c r="CA10" s="761"/>
      <c r="CB10" s="761"/>
      <c r="CC10" s="761"/>
      <c r="CD10" s="761"/>
      <c r="CE10" s="761"/>
      <c r="CF10" s="761"/>
      <c r="CG10" s="762"/>
      <c r="CH10" s="763">
        <v>0</v>
      </c>
      <c r="CI10" s="764"/>
      <c r="CJ10" s="764"/>
      <c r="CK10" s="764"/>
      <c r="CL10" s="765"/>
      <c r="CM10" s="763">
        <v>-146</v>
      </c>
      <c r="CN10" s="764"/>
      <c r="CO10" s="764"/>
      <c r="CP10" s="764"/>
      <c r="CQ10" s="765"/>
      <c r="CR10" s="763">
        <v>2</v>
      </c>
      <c r="CS10" s="764"/>
      <c r="CT10" s="764"/>
      <c r="CU10" s="764"/>
      <c r="CV10" s="765"/>
      <c r="CW10" s="763" t="s">
        <v>547</v>
      </c>
      <c r="CX10" s="764"/>
      <c r="CY10" s="764"/>
      <c r="CZ10" s="764"/>
      <c r="DA10" s="765"/>
      <c r="DB10" s="763" t="s">
        <v>547</v>
      </c>
      <c r="DC10" s="764"/>
      <c r="DD10" s="764"/>
      <c r="DE10" s="764"/>
      <c r="DF10" s="765"/>
      <c r="DG10" s="763" t="s">
        <v>547</v>
      </c>
      <c r="DH10" s="764"/>
      <c r="DI10" s="764"/>
      <c r="DJ10" s="764"/>
      <c r="DK10" s="765"/>
      <c r="DL10" s="763" t="s">
        <v>547</v>
      </c>
      <c r="DM10" s="764"/>
      <c r="DN10" s="764"/>
      <c r="DO10" s="764"/>
      <c r="DP10" s="765"/>
      <c r="DQ10" s="763" t="s">
        <v>547</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552</v>
      </c>
      <c r="BT11" s="761"/>
      <c r="BU11" s="761"/>
      <c r="BV11" s="761"/>
      <c r="BW11" s="761"/>
      <c r="BX11" s="761"/>
      <c r="BY11" s="761"/>
      <c r="BZ11" s="761"/>
      <c r="CA11" s="761"/>
      <c r="CB11" s="761"/>
      <c r="CC11" s="761"/>
      <c r="CD11" s="761"/>
      <c r="CE11" s="761"/>
      <c r="CF11" s="761"/>
      <c r="CG11" s="762"/>
      <c r="CH11" s="763">
        <v>1</v>
      </c>
      <c r="CI11" s="764"/>
      <c r="CJ11" s="764"/>
      <c r="CK11" s="764"/>
      <c r="CL11" s="765"/>
      <c r="CM11" s="763">
        <v>11</v>
      </c>
      <c r="CN11" s="764"/>
      <c r="CO11" s="764"/>
      <c r="CP11" s="764"/>
      <c r="CQ11" s="765"/>
      <c r="CR11" s="763">
        <v>5</v>
      </c>
      <c r="CS11" s="764"/>
      <c r="CT11" s="764"/>
      <c r="CU11" s="764"/>
      <c r="CV11" s="765"/>
      <c r="CW11" s="763" t="s">
        <v>547</v>
      </c>
      <c r="CX11" s="764"/>
      <c r="CY11" s="764"/>
      <c r="CZ11" s="764"/>
      <c r="DA11" s="765"/>
      <c r="DB11" s="763" t="s">
        <v>547</v>
      </c>
      <c r="DC11" s="764"/>
      <c r="DD11" s="764"/>
      <c r="DE11" s="764"/>
      <c r="DF11" s="765"/>
      <c r="DG11" s="763" t="s">
        <v>547</v>
      </c>
      <c r="DH11" s="764"/>
      <c r="DI11" s="764"/>
      <c r="DJ11" s="764"/>
      <c r="DK11" s="765"/>
      <c r="DL11" s="763" t="s">
        <v>547</v>
      </c>
      <c r="DM11" s="764"/>
      <c r="DN11" s="764"/>
      <c r="DO11" s="764"/>
      <c r="DP11" s="765"/>
      <c r="DQ11" s="763" t="s">
        <v>547</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375</v>
      </c>
      <c r="B23" s="776" t="s">
        <v>376</v>
      </c>
      <c r="C23" s="777"/>
      <c r="D23" s="777"/>
      <c r="E23" s="777"/>
      <c r="F23" s="777"/>
      <c r="G23" s="777"/>
      <c r="H23" s="777"/>
      <c r="I23" s="777"/>
      <c r="J23" s="777"/>
      <c r="K23" s="777"/>
      <c r="L23" s="777"/>
      <c r="M23" s="777"/>
      <c r="N23" s="777"/>
      <c r="O23" s="777"/>
      <c r="P23" s="778"/>
      <c r="Q23" s="779">
        <v>30057</v>
      </c>
      <c r="R23" s="780"/>
      <c r="S23" s="780"/>
      <c r="T23" s="780"/>
      <c r="U23" s="780"/>
      <c r="V23" s="780">
        <v>29610</v>
      </c>
      <c r="W23" s="780"/>
      <c r="X23" s="780"/>
      <c r="Y23" s="780"/>
      <c r="Z23" s="780"/>
      <c r="AA23" s="780">
        <v>447</v>
      </c>
      <c r="AB23" s="780"/>
      <c r="AC23" s="780"/>
      <c r="AD23" s="780"/>
      <c r="AE23" s="781"/>
      <c r="AF23" s="782">
        <v>394</v>
      </c>
      <c r="AG23" s="780"/>
      <c r="AH23" s="780"/>
      <c r="AI23" s="780"/>
      <c r="AJ23" s="783"/>
      <c r="AK23" s="784"/>
      <c r="AL23" s="785"/>
      <c r="AM23" s="785"/>
      <c r="AN23" s="785"/>
      <c r="AO23" s="785"/>
      <c r="AP23" s="780">
        <v>21747</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387</v>
      </c>
      <c r="C28" s="737"/>
      <c r="D28" s="737"/>
      <c r="E28" s="737"/>
      <c r="F28" s="737"/>
      <c r="G28" s="737"/>
      <c r="H28" s="737"/>
      <c r="I28" s="737"/>
      <c r="J28" s="737"/>
      <c r="K28" s="737"/>
      <c r="L28" s="737"/>
      <c r="M28" s="737"/>
      <c r="N28" s="737"/>
      <c r="O28" s="737"/>
      <c r="P28" s="738"/>
      <c r="Q28" s="809">
        <v>7321</v>
      </c>
      <c r="R28" s="810"/>
      <c r="S28" s="810"/>
      <c r="T28" s="810"/>
      <c r="U28" s="810"/>
      <c r="V28" s="810">
        <v>7285</v>
      </c>
      <c r="W28" s="810"/>
      <c r="X28" s="810"/>
      <c r="Y28" s="810"/>
      <c r="Z28" s="810"/>
      <c r="AA28" s="810">
        <v>36</v>
      </c>
      <c r="AB28" s="810"/>
      <c r="AC28" s="810"/>
      <c r="AD28" s="810"/>
      <c r="AE28" s="811"/>
      <c r="AF28" s="812">
        <v>36</v>
      </c>
      <c r="AG28" s="810"/>
      <c r="AH28" s="810"/>
      <c r="AI28" s="810"/>
      <c r="AJ28" s="813"/>
      <c r="AK28" s="814">
        <v>589</v>
      </c>
      <c r="AL28" s="815"/>
      <c r="AM28" s="815"/>
      <c r="AN28" s="815"/>
      <c r="AO28" s="815"/>
      <c r="AP28" s="815" t="s">
        <v>547</v>
      </c>
      <c r="AQ28" s="815"/>
      <c r="AR28" s="815"/>
      <c r="AS28" s="815"/>
      <c r="AT28" s="815"/>
      <c r="AU28" s="815" t="s">
        <v>547</v>
      </c>
      <c r="AV28" s="815"/>
      <c r="AW28" s="815"/>
      <c r="AX28" s="815"/>
      <c r="AY28" s="815"/>
      <c r="AZ28" s="816" t="s">
        <v>547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388</v>
      </c>
      <c r="C29" s="768"/>
      <c r="D29" s="768"/>
      <c r="E29" s="768"/>
      <c r="F29" s="768"/>
      <c r="G29" s="768"/>
      <c r="H29" s="768"/>
      <c r="I29" s="768"/>
      <c r="J29" s="768"/>
      <c r="K29" s="768"/>
      <c r="L29" s="768"/>
      <c r="M29" s="768"/>
      <c r="N29" s="768"/>
      <c r="O29" s="768"/>
      <c r="P29" s="769"/>
      <c r="Q29" s="770">
        <v>6779</v>
      </c>
      <c r="R29" s="771"/>
      <c r="S29" s="771"/>
      <c r="T29" s="771"/>
      <c r="U29" s="771"/>
      <c r="V29" s="771">
        <v>6744</v>
      </c>
      <c r="W29" s="771"/>
      <c r="X29" s="771"/>
      <c r="Y29" s="771"/>
      <c r="Z29" s="771"/>
      <c r="AA29" s="771">
        <v>35</v>
      </c>
      <c r="AB29" s="771"/>
      <c r="AC29" s="771"/>
      <c r="AD29" s="771"/>
      <c r="AE29" s="772"/>
      <c r="AF29" s="773">
        <v>35</v>
      </c>
      <c r="AG29" s="774"/>
      <c r="AH29" s="774"/>
      <c r="AI29" s="774"/>
      <c r="AJ29" s="775"/>
      <c r="AK29" s="821">
        <v>1054</v>
      </c>
      <c r="AL29" s="817"/>
      <c r="AM29" s="817"/>
      <c r="AN29" s="817"/>
      <c r="AO29" s="817"/>
      <c r="AP29" s="817" t="s">
        <v>547</v>
      </c>
      <c r="AQ29" s="817"/>
      <c r="AR29" s="817"/>
      <c r="AS29" s="817"/>
      <c r="AT29" s="817"/>
      <c r="AU29" s="817" t="s">
        <v>547</v>
      </c>
      <c r="AV29" s="817"/>
      <c r="AW29" s="817"/>
      <c r="AX29" s="817"/>
      <c r="AY29" s="817"/>
      <c r="AZ29" s="818" t="s">
        <v>547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389</v>
      </c>
      <c r="C30" s="768"/>
      <c r="D30" s="768"/>
      <c r="E30" s="768"/>
      <c r="F30" s="768"/>
      <c r="G30" s="768"/>
      <c r="H30" s="768"/>
      <c r="I30" s="768"/>
      <c r="J30" s="768"/>
      <c r="K30" s="768"/>
      <c r="L30" s="768"/>
      <c r="M30" s="768"/>
      <c r="N30" s="768"/>
      <c r="O30" s="768"/>
      <c r="P30" s="769"/>
      <c r="Q30" s="770">
        <v>1001</v>
      </c>
      <c r="R30" s="771"/>
      <c r="S30" s="771"/>
      <c r="T30" s="771"/>
      <c r="U30" s="771"/>
      <c r="V30" s="771">
        <v>999</v>
      </c>
      <c r="W30" s="771"/>
      <c r="X30" s="771"/>
      <c r="Y30" s="771"/>
      <c r="Z30" s="771"/>
      <c r="AA30" s="771">
        <v>2</v>
      </c>
      <c r="AB30" s="771"/>
      <c r="AC30" s="771"/>
      <c r="AD30" s="771"/>
      <c r="AE30" s="772"/>
      <c r="AF30" s="773">
        <v>2</v>
      </c>
      <c r="AG30" s="774"/>
      <c r="AH30" s="774"/>
      <c r="AI30" s="774"/>
      <c r="AJ30" s="775"/>
      <c r="AK30" s="821">
        <v>236</v>
      </c>
      <c r="AL30" s="817"/>
      <c r="AM30" s="817"/>
      <c r="AN30" s="817"/>
      <c r="AO30" s="817"/>
      <c r="AP30" s="817" t="s">
        <v>547</v>
      </c>
      <c r="AQ30" s="817"/>
      <c r="AR30" s="817"/>
      <c r="AS30" s="817"/>
      <c r="AT30" s="817"/>
      <c r="AU30" s="817" t="s">
        <v>547</v>
      </c>
      <c r="AV30" s="817"/>
      <c r="AW30" s="817"/>
      <c r="AX30" s="817"/>
      <c r="AY30" s="817"/>
      <c r="AZ30" s="818" t="s">
        <v>547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390</v>
      </c>
      <c r="C31" s="768"/>
      <c r="D31" s="768"/>
      <c r="E31" s="768"/>
      <c r="F31" s="768"/>
      <c r="G31" s="768"/>
      <c r="H31" s="768"/>
      <c r="I31" s="768"/>
      <c r="J31" s="768"/>
      <c r="K31" s="768"/>
      <c r="L31" s="768"/>
      <c r="M31" s="768"/>
      <c r="N31" s="768"/>
      <c r="O31" s="768"/>
      <c r="P31" s="769"/>
      <c r="Q31" s="770">
        <v>2115</v>
      </c>
      <c r="R31" s="771"/>
      <c r="S31" s="771"/>
      <c r="T31" s="771"/>
      <c r="U31" s="771"/>
      <c r="V31" s="771">
        <v>2096</v>
      </c>
      <c r="W31" s="771"/>
      <c r="X31" s="771"/>
      <c r="Y31" s="771"/>
      <c r="Z31" s="771"/>
      <c r="AA31" s="771">
        <v>18</v>
      </c>
      <c r="AB31" s="771"/>
      <c r="AC31" s="771"/>
      <c r="AD31" s="771"/>
      <c r="AE31" s="772"/>
      <c r="AF31" s="773">
        <v>2223</v>
      </c>
      <c r="AG31" s="774"/>
      <c r="AH31" s="774"/>
      <c r="AI31" s="774"/>
      <c r="AJ31" s="775"/>
      <c r="AK31" s="821">
        <v>183</v>
      </c>
      <c r="AL31" s="817"/>
      <c r="AM31" s="817"/>
      <c r="AN31" s="817"/>
      <c r="AO31" s="817"/>
      <c r="AP31" s="817">
        <v>4900</v>
      </c>
      <c r="AQ31" s="817"/>
      <c r="AR31" s="817"/>
      <c r="AS31" s="817"/>
      <c r="AT31" s="817"/>
      <c r="AU31" s="817">
        <v>694</v>
      </c>
      <c r="AV31" s="817"/>
      <c r="AW31" s="817"/>
      <c r="AX31" s="817"/>
      <c r="AY31" s="817"/>
      <c r="AZ31" s="818" t="s">
        <v>547</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771</v>
      </c>
      <c r="R32" s="771"/>
      <c r="S32" s="771"/>
      <c r="T32" s="771"/>
      <c r="U32" s="771"/>
      <c r="V32" s="771">
        <v>833</v>
      </c>
      <c r="W32" s="771"/>
      <c r="X32" s="771"/>
      <c r="Y32" s="771"/>
      <c r="Z32" s="771"/>
      <c r="AA32" s="771">
        <v>-62</v>
      </c>
      <c r="AB32" s="771"/>
      <c r="AC32" s="771"/>
      <c r="AD32" s="771"/>
      <c r="AE32" s="772"/>
      <c r="AF32" s="773">
        <v>39</v>
      </c>
      <c r="AG32" s="774"/>
      <c r="AH32" s="774"/>
      <c r="AI32" s="774"/>
      <c r="AJ32" s="775"/>
      <c r="AK32" s="821">
        <v>755</v>
      </c>
      <c r="AL32" s="817"/>
      <c r="AM32" s="817"/>
      <c r="AN32" s="817"/>
      <c r="AO32" s="817"/>
      <c r="AP32" s="817">
        <v>711</v>
      </c>
      <c r="AQ32" s="817"/>
      <c r="AR32" s="817"/>
      <c r="AS32" s="817"/>
      <c r="AT32" s="817"/>
      <c r="AU32" s="817">
        <v>673</v>
      </c>
      <c r="AV32" s="817"/>
      <c r="AW32" s="817"/>
      <c r="AX32" s="817"/>
      <c r="AY32" s="817"/>
      <c r="AZ32" s="818" t="s">
        <v>547</v>
      </c>
      <c r="BA32" s="818"/>
      <c r="BB32" s="818"/>
      <c r="BC32" s="818"/>
      <c r="BD32" s="818"/>
      <c r="BE32" s="819" t="s">
        <v>391</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393</v>
      </c>
      <c r="C33" s="768"/>
      <c r="D33" s="768"/>
      <c r="E33" s="768"/>
      <c r="F33" s="768"/>
      <c r="G33" s="768"/>
      <c r="H33" s="768"/>
      <c r="I33" s="768"/>
      <c r="J33" s="768"/>
      <c r="K33" s="768"/>
      <c r="L33" s="768"/>
      <c r="M33" s="768"/>
      <c r="N33" s="768"/>
      <c r="O33" s="768"/>
      <c r="P33" s="769"/>
      <c r="Q33" s="770">
        <v>1557</v>
      </c>
      <c r="R33" s="771"/>
      <c r="S33" s="771"/>
      <c r="T33" s="771"/>
      <c r="U33" s="771"/>
      <c r="V33" s="771">
        <v>1516</v>
      </c>
      <c r="W33" s="771"/>
      <c r="X33" s="771"/>
      <c r="Y33" s="771"/>
      <c r="Z33" s="771"/>
      <c r="AA33" s="771">
        <v>41</v>
      </c>
      <c r="AB33" s="771"/>
      <c r="AC33" s="771"/>
      <c r="AD33" s="771"/>
      <c r="AE33" s="772"/>
      <c r="AF33" s="773">
        <v>194</v>
      </c>
      <c r="AG33" s="774"/>
      <c r="AH33" s="774"/>
      <c r="AI33" s="774"/>
      <c r="AJ33" s="775"/>
      <c r="AK33" s="821">
        <v>684</v>
      </c>
      <c r="AL33" s="817"/>
      <c r="AM33" s="817"/>
      <c r="AN33" s="817"/>
      <c r="AO33" s="817"/>
      <c r="AP33" s="817">
        <v>7738</v>
      </c>
      <c r="AQ33" s="817"/>
      <c r="AR33" s="817"/>
      <c r="AS33" s="817"/>
      <c r="AT33" s="817"/>
      <c r="AU33" s="817">
        <v>6113</v>
      </c>
      <c r="AV33" s="817"/>
      <c r="AW33" s="817"/>
      <c r="AX33" s="817"/>
      <c r="AY33" s="817"/>
      <c r="AZ33" s="818" t="s">
        <v>547</v>
      </c>
      <c r="BA33" s="818"/>
      <c r="BB33" s="818"/>
      <c r="BC33" s="818"/>
      <c r="BD33" s="818"/>
      <c r="BE33" s="819" t="s">
        <v>391</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375</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2529</v>
      </c>
      <c r="AG63" s="831"/>
      <c r="AH63" s="831"/>
      <c r="AI63" s="831"/>
      <c r="AJ63" s="832"/>
      <c r="AK63" s="833"/>
      <c r="AL63" s="828"/>
      <c r="AM63" s="828"/>
      <c r="AN63" s="828"/>
      <c r="AO63" s="828"/>
      <c r="AP63" s="831">
        <v>13349</v>
      </c>
      <c r="AQ63" s="831"/>
      <c r="AR63" s="831"/>
      <c r="AS63" s="831"/>
      <c r="AT63" s="831"/>
      <c r="AU63" s="831">
        <v>7480</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398</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553</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547</v>
      </c>
      <c r="AQ68" s="853"/>
      <c r="AR68" s="853"/>
      <c r="AS68" s="853"/>
      <c r="AT68" s="853"/>
      <c r="AU68" s="853" t="s">
        <v>547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4" t="s">
        <v>554</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547</v>
      </c>
      <c r="AL69" s="817"/>
      <c r="AM69" s="817"/>
      <c r="AN69" s="817"/>
      <c r="AO69" s="817"/>
      <c r="AP69" s="817" t="s">
        <v>547</v>
      </c>
      <c r="AQ69" s="817"/>
      <c r="AR69" s="817"/>
      <c r="AS69" s="817"/>
      <c r="AT69" s="817"/>
      <c r="AU69" s="817" t="s">
        <v>547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555</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547</v>
      </c>
      <c r="AQ70" s="817"/>
      <c r="AR70" s="817"/>
      <c r="AS70" s="817"/>
      <c r="AT70" s="817"/>
      <c r="AU70" s="817" t="s">
        <v>547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556</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547</v>
      </c>
      <c r="AL71" s="817"/>
      <c r="AM71" s="817"/>
      <c r="AN71" s="817"/>
      <c r="AO71" s="817"/>
      <c r="AP71" s="817" t="s">
        <v>547</v>
      </c>
      <c r="AQ71" s="817"/>
      <c r="AR71" s="817"/>
      <c r="AS71" s="817"/>
      <c r="AT71" s="817"/>
      <c r="AU71" s="817" t="s">
        <v>547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557</v>
      </c>
      <c r="C72" s="861"/>
      <c r="D72" s="861"/>
      <c r="E72" s="861"/>
      <c r="F72" s="861"/>
      <c r="G72" s="861"/>
      <c r="H72" s="861"/>
      <c r="I72" s="861"/>
      <c r="J72" s="861"/>
      <c r="K72" s="861"/>
      <c r="L72" s="861"/>
      <c r="M72" s="861"/>
      <c r="N72" s="861"/>
      <c r="O72" s="861"/>
      <c r="P72" s="862"/>
      <c r="Q72" s="863">
        <v>72</v>
      </c>
      <c r="R72" s="817"/>
      <c r="S72" s="817"/>
      <c r="T72" s="817"/>
      <c r="U72" s="817"/>
      <c r="V72" s="817">
        <v>66</v>
      </c>
      <c r="W72" s="817"/>
      <c r="X72" s="817"/>
      <c r="Y72" s="817"/>
      <c r="Z72" s="817"/>
      <c r="AA72" s="817">
        <v>7</v>
      </c>
      <c r="AB72" s="817"/>
      <c r="AC72" s="817"/>
      <c r="AD72" s="817"/>
      <c r="AE72" s="817"/>
      <c r="AF72" s="817">
        <v>7</v>
      </c>
      <c r="AG72" s="817"/>
      <c r="AH72" s="817"/>
      <c r="AI72" s="817"/>
      <c r="AJ72" s="817"/>
      <c r="AK72" s="817" t="s">
        <v>547</v>
      </c>
      <c r="AL72" s="817"/>
      <c r="AM72" s="817"/>
      <c r="AN72" s="817"/>
      <c r="AO72" s="817"/>
      <c r="AP72" s="817" t="s">
        <v>547</v>
      </c>
      <c r="AQ72" s="817"/>
      <c r="AR72" s="817"/>
      <c r="AS72" s="817"/>
      <c r="AT72" s="817"/>
      <c r="AU72" s="817" t="s">
        <v>547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558</v>
      </c>
      <c r="C73" s="861"/>
      <c r="D73" s="861"/>
      <c r="E73" s="861"/>
      <c r="F73" s="861"/>
      <c r="G73" s="861"/>
      <c r="H73" s="861"/>
      <c r="I73" s="861"/>
      <c r="J73" s="861"/>
      <c r="K73" s="861"/>
      <c r="L73" s="861"/>
      <c r="M73" s="861"/>
      <c r="N73" s="861"/>
      <c r="O73" s="861"/>
      <c r="P73" s="862"/>
      <c r="Q73" s="863">
        <v>15</v>
      </c>
      <c r="R73" s="817"/>
      <c r="S73" s="817"/>
      <c r="T73" s="817"/>
      <c r="U73" s="817"/>
      <c r="V73" s="817">
        <v>12</v>
      </c>
      <c r="W73" s="817"/>
      <c r="X73" s="817"/>
      <c r="Y73" s="817"/>
      <c r="Z73" s="817"/>
      <c r="AA73" s="817">
        <v>3</v>
      </c>
      <c r="AB73" s="817"/>
      <c r="AC73" s="817"/>
      <c r="AD73" s="817"/>
      <c r="AE73" s="817"/>
      <c r="AF73" s="817">
        <v>3</v>
      </c>
      <c r="AG73" s="817"/>
      <c r="AH73" s="817"/>
      <c r="AI73" s="817"/>
      <c r="AJ73" s="817"/>
      <c r="AK73" s="817">
        <v>12</v>
      </c>
      <c r="AL73" s="817"/>
      <c r="AM73" s="817"/>
      <c r="AN73" s="817"/>
      <c r="AO73" s="817"/>
      <c r="AP73" s="817" t="s">
        <v>547</v>
      </c>
      <c r="AQ73" s="817"/>
      <c r="AR73" s="817"/>
      <c r="AS73" s="817"/>
      <c r="AT73" s="817"/>
      <c r="AU73" s="817" t="s">
        <v>547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559</v>
      </c>
      <c r="C74" s="861"/>
      <c r="D74" s="861"/>
      <c r="E74" s="861"/>
      <c r="F74" s="861"/>
      <c r="G74" s="861"/>
      <c r="H74" s="861"/>
      <c r="I74" s="861"/>
      <c r="J74" s="861"/>
      <c r="K74" s="861"/>
      <c r="L74" s="861"/>
      <c r="M74" s="861"/>
      <c r="N74" s="861"/>
      <c r="O74" s="861"/>
      <c r="P74" s="862"/>
      <c r="Q74" s="863">
        <v>2003</v>
      </c>
      <c r="R74" s="817"/>
      <c r="S74" s="817"/>
      <c r="T74" s="817"/>
      <c r="U74" s="817"/>
      <c r="V74" s="817">
        <v>1716</v>
      </c>
      <c r="W74" s="817"/>
      <c r="X74" s="817"/>
      <c r="Y74" s="817"/>
      <c r="Z74" s="817"/>
      <c r="AA74" s="817">
        <v>287</v>
      </c>
      <c r="AB74" s="817"/>
      <c r="AC74" s="817"/>
      <c r="AD74" s="817"/>
      <c r="AE74" s="817"/>
      <c r="AF74" s="817">
        <v>93</v>
      </c>
      <c r="AG74" s="817"/>
      <c r="AH74" s="817"/>
      <c r="AI74" s="817"/>
      <c r="AJ74" s="817"/>
      <c r="AK74" s="817" t="s">
        <v>547</v>
      </c>
      <c r="AL74" s="817"/>
      <c r="AM74" s="817"/>
      <c r="AN74" s="817"/>
      <c r="AO74" s="817"/>
      <c r="AP74" s="817" t="s">
        <v>547</v>
      </c>
      <c r="AQ74" s="817"/>
      <c r="AR74" s="817"/>
      <c r="AS74" s="817"/>
      <c r="AT74" s="817"/>
      <c r="AU74" s="817" t="s">
        <v>547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560</v>
      </c>
      <c r="C75" s="861"/>
      <c r="D75" s="861"/>
      <c r="E75" s="861"/>
      <c r="F75" s="861"/>
      <c r="G75" s="861"/>
      <c r="H75" s="861"/>
      <c r="I75" s="861"/>
      <c r="J75" s="861"/>
      <c r="K75" s="861"/>
      <c r="L75" s="861"/>
      <c r="M75" s="861"/>
      <c r="N75" s="861"/>
      <c r="O75" s="861"/>
      <c r="P75" s="862"/>
      <c r="Q75" s="865">
        <v>3319</v>
      </c>
      <c r="R75" s="866"/>
      <c r="S75" s="866"/>
      <c r="T75" s="866"/>
      <c r="U75" s="821"/>
      <c r="V75" s="867">
        <v>2789</v>
      </c>
      <c r="W75" s="866"/>
      <c r="X75" s="866"/>
      <c r="Y75" s="866"/>
      <c r="Z75" s="821"/>
      <c r="AA75" s="867">
        <v>530</v>
      </c>
      <c r="AB75" s="866"/>
      <c r="AC75" s="866"/>
      <c r="AD75" s="866"/>
      <c r="AE75" s="821"/>
      <c r="AF75" s="867">
        <v>530</v>
      </c>
      <c r="AG75" s="866"/>
      <c r="AH75" s="866"/>
      <c r="AI75" s="866"/>
      <c r="AJ75" s="821"/>
      <c r="AK75" s="867">
        <v>238</v>
      </c>
      <c r="AL75" s="866"/>
      <c r="AM75" s="866"/>
      <c r="AN75" s="866"/>
      <c r="AO75" s="821"/>
      <c r="AP75" s="867" t="s">
        <v>547</v>
      </c>
      <c r="AQ75" s="866"/>
      <c r="AR75" s="866"/>
      <c r="AS75" s="866"/>
      <c r="AT75" s="821"/>
      <c r="AU75" s="867" t="s">
        <v>547</v>
      </c>
      <c r="AV75" s="866"/>
      <c r="AW75" s="866"/>
      <c r="AX75" s="866"/>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561</v>
      </c>
      <c r="C76" s="861"/>
      <c r="D76" s="861"/>
      <c r="E76" s="861"/>
      <c r="F76" s="861"/>
      <c r="G76" s="861"/>
      <c r="H76" s="861"/>
      <c r="I76" s="861"/>
      <c r="J76" s="861"/>
      <c r="K76" s="861"/>
      <c r="L76" s="861"/>
      <c r="M76" s="861"/>
      <c r="N76" s="861"/>
      <c r="O76" s="861"/>
      <c r="P76" s="862"/>
      <c r="Q76" s="865">
        <v>798483</v>
      </c>
      <c r="R76" s="866"/>
      <c r="S76" s="866"/>
      <c r="T76" s="866"/>
      <c r="U76" s="821"/>
      <c r="V76" s="867">
        <v>787972</v>
      </c>
      <c r="W76" s="866"/>
      <c r="X76" s="866"/>
      <c r="Y76" s="866"/>
      <c r="Z76" s="821"/>
      <c r="AA76" s="867">
        <v>10511</v>
      </c>
      <c r="AB76" s="866"/>
      <c r="AC76" s="866"/>
      <c r="AD76" s="866"/>
      <c r="AE76" s="821"/>
      <c r="AF76" s="867">
        <v>10511</v>
      </c>
      <c r="AG76" s="866"/>
      <c r="AH76" s="866"/>
      <c r="AI76" s="866"/>
      <c r="AJ76" s="821"/>
      <c r="AK76" s="867">
        <v>8050</v>
      </c>
      <c r="AL76" s="866"/>
      <c r="AM76" s="866"/>
      <c r="AN76" s="866"/>
      <c r="AO76" s="821"/>
      <c r="AP76" s="867" t="s">
        <v>547</v>
      </c>
      <c r="AQ76" s="866"/>
      <c r="AR76" s="866"/>
      <c r="AS76" s="866"/>
      <c r="AT76" s="821"/>
      <c r="AU76" s="867" t="s">
        <v>547</v>
      </c>
      <c r="AV76" s="866"/>
      <c r="AW76" s="866"/>
      <c r="AX76" s="866"/>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562</v>
      </c>
      <c r="C77" s="861"/>
      <c r="D77" s="861"/>
      <c r="E77" s="861"/>
      <c r="F77" s="861"/>
      <c r="G77" s="861"/>
      <c r="H77" s="861"/>
      <c r="I77" s="861"/>
      <c r="J77" s="861"/>
      <c r="K77" s="861"/>
      <c r="L77" s="861"/>
      <c r="M77" s="861"/>
      <c r="N77" s="861"/>
      <c r="O77" s="861"/>
      <c r="P77" s="862"/>
      <c r="Q77" s="865">
        <v>1608</v>
      </c>
      <c r="R77" s="866"/>
      <c r="S77" s="866"/>
      <c r="T77" s="866"/>
      <c r="U77" s="821"/>
      <c r="V77" s="867">
        <v>1507</v>
      </c>
      <c r="W77" s="866"/>
      <c r="X77" s="866"/>
      <c r="Y77" s="866"/>
      <c r="Z77" s="821"/>
      <c r="AA77" s="867">
        <v>101</v>
      </c>
      <c r="AB77" s="866"/>
      <c r="AC77" s="866"/>
      <c r="AD77" s="866"/>
      <c r="AE77" s="821"/>
      <c r="AF77" s="867">
        <v>3754</v>
      </c>
      <c r="AG77" s="866"/>
      <c r="AH77" s="866"/>
      <c r="AI77" s="866"/>
      <c r="AJ77" s="821"/>
      <c r="AK77" s="867" t="s">
        <v>547</v>
      </c>
      <c r="AL77" s="866"/>
      <c r="AM77" s="866"/>
      <c r="AN77" s="866"/>
      <c r="AO77" s="821"/>
      <c r="AP77" s="867">
        <v>2691</v>
      </c>
      <c r="AQ77" s="866"/>
      <c r="AR77" s="866"/>
      <c r="AS77" s="866"/>
      <c r="AT77" s="821"/>
      <c r="AU77" s="867" t="s">
        <v>547</v>
      </c>
      <c r="AV77" s="866"/>
      <c r="AW77" s="866"/>
      <c r="AX77" s="866"/>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375</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16659</v>
      </c>
      <c r="AG88" s="831"/>
      <c r="AH88" s="831"/>
      <c r="AI88" s="831"/>
      <c r="AJ88" s="831"/>
      <c r="AK88" s="828"/>
      <c r="AL88" s="828"/>
      <c r="AM88" s="828"/>
      <c r="AN88" s="828"/>
      <c r="AO88" s="828"/>
      <c r="AP88" s="831">
        <v>2691</v>
      </c>
      <c r="AQ88" s="831"/>
      <c r="AR88" s="831"/>
      <c r="AS88" s="831"/>
      <c r="AT88" s="831"/>
      <c r="AU88" s="831" t="s">
        <v>547</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400</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v>338</v>
      </c>
      <c r="CS102" s="839"/>
      <c r="CT102" s="839"/>
      <c r="CU102" s="839"/>
      <c r="CV102" s="879"/>
      <c r="CW102" s="878">
        <v>3</v>
      </c>
      <c r="CX102" s="839"/>
      <c r="CY102" s="839"/>
      <c r="CZ102" s="839"/>
      <c r="DA102" s="879"/>
      <c r="DB102" s="878">
        <v>210</v>
      </c>
      <c r="DC102" s="839"/>
      <c r="DD102" s="839"/>
      <c r="DE102" s="839"/>
      <c r="DF102" s="879"/>
      <c r="DG102" s="878" t="s">
        <v>547</v>
      </c>
      <c r="DH102" s="839"/>
      <c r="DI102" s="839"/>
      <c r="DJ102" s="839"/>
      <c r="DK102" s="879"/>
      <c r="DL102" s="878" t="s">
        <v>547</v>
      </c>
      <c r="DM102" s="839"/>
      <c r="DN102" s="839"/>
      <c r="DO102" s="839"/>
      <c r="DP102" s="879"/>
      <c r="DQ102" s="878" t="s">
        <v>547</v>
      </c>
      <c r="DR102" s="839"/>
      <c r="DS102" s="839"/>
      <c r="DT102" s="839"/>
      <c r="DU102" s="879"/>
      <c r="DV102" s="776"/>
      <c r="DW102" s="777"/>
      <c r="DX102" s="777"/>
      <c r="DY102" s="777"/>
      <c r="DZ102" s="902"/>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401</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402</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405</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406</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407</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408</v>
      </c>
      <c r="AB109" s="881"/>
      <c r="AC109" s="881"/>
      <c r="AD109" s="881"/>
      <c r="AE109" s="882"/>
      <c r="AF109" s="880" t="s">
        <v>409</v>
      </c>
      <c r="AG109" s="881"/>
      <c r="AH109" s="881"/>
      <c r="AI109" s="881"/>
      <c r="AJ109" s="882"/>
      <c r="AK109" s="880" t="s">
        <v>294</v>
      </c>
      <c r="AL109" s="881"/>
      <c r="AM109" s="881"/>
      <c r="AN109" s="881"/>
      <c r="AO109" s="882"/>
      <c r="AP109" s="880" t="s">
        <v>410</v>
      </c>
      <c r="AQ109" s="881"/>
      <c r="AR109" s="881"/>
      <c r="AS109" s="881"/>
      <c r="AT109" s="883"/>
      <c r="AU109" s="900" t="s">
        <v>407</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408</v>
      </c>
      <c r="BR109" s="881"/>
      <c r="BS109" s="881"/>
      <c r="BT109" s="881"/>
      <c r="BU109" s="882"/>
      <c r="BV109" s="880" t="s">
        <v>409</v>
      </c>
      <c r="BW109" s="881"/>
      <c r="BX109" s="881"/>
      <c r="BY109" s="881"/>
      <c r="BZ109" s="882"/>
      <c r="CA109" s="880" t="s">
        <v>294</v>
      </c>
      <c r="CB109" s="881"/>
      <c r="CC109" s="881"/>
      <c r="CD109" s="881"/>
      <c r="CE109" s="882"/>
      <c r="CF109" s="901" t="s">
        <v>410</v>
      </c>
      <c r="CG109" s="901"/>
      <c r="CH109" s="901"/>
      <c r="CI109" s="901"/>
      <c r="CJ109" s="901"/>
      <c r="CK109" s="880" t="s">
        <v>411</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408</v>
      </c>
      <c r="DH109" s="881"/>
      <c r="DI109" s="881"/>
      <c r="DJ109" s="881"/>
      <c r="DK109" s="882"/>
      <c r="DL109" s="880" t="s">
        <v>409</v>
      </c>
      <c r="DM109" s="881"/>
      <c r="DN109" s="881"/>
      <c r="DO109" s="881"/>
      <c r="DP109" s="882"/>
      <c r="DQ109" s="880" t="s">
        <v>294</v>
      </c>
      <c r="DR109" s="881"/>
      <c r="DS109" s="881"/>
      <c r="DT109" s="881"/>
      <c r="DU109" s="882"/>
      <c r="DV109" s="880" t="s">
        <v>410</v>
      </c>
      <c r="DW109" s="881"/>
      <c r="DX109" s="881"/>
      <c r="DY109" s="881"/>
      <c r="DZ109" s="883"/>
    </row>
    <row r="110" spans="1:131" s="212" customFormat="1" ht="26.25" customHeight="1" x14ac:dyDescent="0.15">
      <c r="A110" s="884" t="s">
        <v>412</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3128082</v>
      </c>
      <c r="AB110" s="888"/>
      <c r="AC110" s="888"/>
      <c r="AD110" s="888"/>
      <c r="AE110" s="889"/>
      <c r="AF110" s="890">
        <v>3119515</v>
      </c>
      <c r="AG110" s="888"/>
      <c r="AH110" s="888"/>
      <c r="AI110" s="888"/>
      <c r="AJ110" s="889"/>
      <c r="AK110" s="890">
        <v>3119092</v>
      </c>
      <c r="AL110" s="888"/>
      <c r="AM110" s="888"/>
      <c r="AN110" s="888"/>
      <c r="AO110" s="889"/>
      <c r="AP110" s="891">
        <v>23.7</v>
      </c>
      <c r="AQ110" s="892"/>
      <c r="AR110" s="892"/>
      <c r="AS110" s="892"/>
      <c r="AT110" s="893"/>
      <c r="AU110" s="894" t="s">
        <v>69</v>
      </c>
      <c r="AV110" s="895"/>
      <c r="AW110" s="895"/>
      <c r="AX110" s="895"/>
      <c r="AY110" s="895"/>
      <c r="AZ110" s="917" t="s">
        <v>413</v>
      </c>
      <c r="BA110" s="885"/>
      <c r="BB110" s="885"/>
      <c r="BC110" s="885"/>
      <c r="BD110" s="885"/>
      <c r="BE110" s="885"/>
      <c r="BF110" s="885"/>
      <c r="BG110" s="885"/>
      <c r="BH110" s="885"/>
      <c r="BI110" s="885"/>
      <c r="BJ110" s="885"/>
      <c r="BK110" s="885"/>
      <c r="BL110" s="885"/>
      <c r="BM110" s="885"/>
      <c r="BN110" s="885"/>
      <c r="BO110" s="885"/>
      <c r="BP110" s="886"/>
      <c r="BQ110" s="918">
        <v>24946640</v>
      </c>
      <c r="BR110" s="919"/>
      <c r="BS110" s="919"/>
      <c r="BT110" s="919"/>
      <c r="BU110" s="919"/>
      <c r="BV110" s="919">
        <v>23722773</v>
      </c>
      <c r="BW110" s="919"/>
      <c r="BX110" s="919"/>
      <c r="BY110" s="919"/>
      <c r="BZ110" s="919"/>
      <c r="CA110" s="919">
        <v>21746829</v>
      </c>
      <c r="CB110" s="919"/>
      <c r="CC110" s="919"/>
      <c r="CD110" s="919"/>
      <c r="CE110" s="919"/>
      <c r="CF110" s="932">
        <v>165.2</v>
      </c>
      <c r="CG110" s="933"/>
      <c r="CH110" s="933"/>
      <c r="CI110" s="933"/>
      <c r="CJ110" s="933"/>
      <c r="CK110" s="934" t="s">
        <v>414</v>
      </c>
      <c r="CL110" s="935"/>
      <c r="CM110" s="917" t="s">
        <v>415</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v>756997</v>
      </c>
      <c r="DH110" s="919"/>
      <c r="DI110" s="919"/>
      <c r="DJ110" s="919"/>
      <c r="DK110" s="919"/>
      <c r="DL110" s="919">
        <v>642603</v>
      </c>
      <c r="DM110" s="919"/>
      <c r="DN110" s="919"/>
      <c r="DO110" s="919"/>
      <c r="DP110" s="919"/>
      <c r="DQ110" s="919">
        <v>527062</v>
      </c>
      <c r="DR110" s="919"/>
      <c r="DS110" s="919"/>
      <c r="DT110" s="919"/>
      <c r="DU110" s="919"/>
      <c r="DV110" s="920">
        <v>4</v>
      </c>
      <c r="DW110" s="920"/>
      <c r="DX110" s="920"/>
      <c r="DY110" s="920"/>
      <c r="DZ110" s="921"/>
    </row>
    <row r="111" spans="1:131" s="212" customFormat="1" ht="26.25" customHeight="1" x14ac:dyDescent="0.15">
      <c r="A111" s="922" t="s">
        <v>416</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121</v>
      </c>
      <c r="AB111" s="926"/>
      <c r="AC111" s="926"/>
      <c r="AD111" s="926"/>
      <c r="AE111" s="927"/>
      <c r="AF111" s="928" t="s">
        <v>121</v>
      </c>
      <c r="AG111" s="926"/>
      <c r="AH111" s="926"/>
      <c r="AI111" s="926"/>
      <c r="AJ111" s="927"/>
      <c r="AK111" s="928" t="s">
        <v>121</v>
      </c>
      <c r="AL111" s="926"/>
      <c r="AM111" s="926"/>
      <c r="AN111" s="926"/>
      <c r="AO111" s="927"/>
      <c r="AP111" s="929" t="s">
        <v>121</v>
      </c>
      <c r="AQ111" s="930"/>
      <c r="AR111" s="930"/>
      <c r="AS111" s="930"/>
      <c r="AT111" s="931"/>
      <c r="AU111" s="896"/>
      <c r="AV111" s="897"/>
      <c r="AW111" s="897"/>
      <c r="AX111" s="897"/>
      <c r="AY111" s="897"/>
      <c r="AZ111" s="910" t="s">
        <v>417</v>
      </c>
      <c r="BA111" s="911"/>
      <c r="BB111" s="911"/>
      <c r="BC111" s="911"/>
      <c r="BD111" s="911"/>
      <c r="BE111" s="911"/>
      <c r="BF111" s="911"/>
      <c r="BG111" s="911"/>
      <c r="BH111" s="911"/>
      <c r="BI111" s="911"/>
      <c r="BJ111" s="911"/>
      <c r="BK111" s="911"/>
      <c r="BL111" s="911"/>
      <c r="BM111" s="911"/>
      <c r="BN111" s="911"/>
      <c r="BO111" s="911"/>
      <c r="BP111" s="912"/>
      <c r="BQ111" s="913">
        <v>756997</v>
      </c>
      <c r="BR111" s="914"/>
      <c r="BS111" s="914"/>
      <c r="BT111" s="914"/>
      <c r="BU111" s="914"/>
      <c r="BV111" s="914">
        <v>642603</v>
      </c>
      <c r="BW111" s="914"/>
      <c r="BX111" s="914"/>
      <c r="BY111" s="914"/>
      <c r="BZ111" s="914"/>
      <c r="CA111" s="914">
        <v>527062</v>
      </c>
      <c r="CB111" s="914"/>
      <c r="CC111" s="914"/>
      <c r="CD111" s="914"/>
      <c r="CE111" s="914"/>
      <c r="CF111" s="908">
        <v>4</v>
      </c>
      <c r="CG111" s="909"/>
      <c r="CH111" s="909"/>
      <c r="CI111" s="909"/>
      <c r="CJ111" s="909"/>
      <c r="CK111" s="936"/>
      <c r="CL111" s="937"/>
      <c r="CM111" s="910" t="s">
        <v>418</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121</v>
      </c>
      <c r="DH111" s="914"/>
      <c r="DI111" s="914"/>
      <c r="DJ111" s="914"/>
      <c r="DK111" s="914"/>
      <c r="DL111" s="914" t="s">
        <v>121</v>
      </c>
      <c r="DM111" s="914"/>
      <c r="DN111" s="914"/>
      <c r="DO111" s="914"/>
      <c r="DP111" s="914"/>
      <c r="DQ111" s="914" t="s">
        <v>121</v>
      </c>
      <c r="DR111" s="914"/>
      <c r="DS111" s="914"/>
      <c r="DT111" s="914"/>
      <c r="DU111" s="914"/>
      <c r="DV111" s="915" t="s">
        <v>121</v>
      </c>
      <c r="DW111" s="915"/>
      <c r="DX111" s="915"/>
      <c r="DY111" s="915"/>
      <c r="DZ111" s="916"/>
    </row>
    <row r="112" spans="1:131" s="212" customFormat="1" ht="26.25" customHeight="1" x14ac:dyDescent="0.15">
      <c r="A112" s="940" t="s">
        <v>419</v>
      </c>
      <c r="B112" s="941"/>
      <c r="C112" s="911" t="s">
        <v>420</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121</v>
      </c>
      <c r="AB112" s="947"/>
      <c r="AC112" s="947"/>
      <c r="AD112" s="947"/>
      <c r="AE112" s="948"/>
      <c r="AF112" s="949" t="s">
        <v>121</v>
      </c>
      <c r="AG112" s="947"/>
      <c r="AH112" s="947"/>
      <c r="AI112" s="947"/>
      <c r="AJ112" s="948"/>
      <c r="AK112" s="949" t="s">
        <v>121</v>
      </c>
      <c r="AL112" s="947"/>
      <c r="AM112" s="947"/>
      <c r="AN112" s="947"/>
      <c r="AO112" s="948"/>
      <c r="AP112" s="950" t="s">
        <v>121</v>
      </c>
      <c r="AQ112" s="951"/>
      <c r="AR112" s="951"/>
      <c r="AS112" s="951"/>
      <c r="AT112" s="952"/>
      <c r="AU112" s="896"/>
      <c r="AV112" s="897"/>
      <c r="AW112" s="897"/>
      <c r="AX112" s="897"/>
      <c r="AY112" s="897"/>
      <c r="AZ112" s="910" t="s">
        <v>421</v>
      </c>
      <c r="BA112" s="911"/>
      <c r="BB112" s="911"/>
      <c r="BC112" s="911"/>
      <c r="BD112" s="911"/>
      <c r="BE112" s="911"/>
      <c r="BF112" s="911"/>
      <c r="BG112" s="911"/>
      <c r="BH112" s="911"/>
      <c r="BI112" s="911"/>
      <c r="BJ112" s="911"/>
      <c r="BK112" s="911"/>
      <c r="BL112" s="911"/>
      <c r="BM112" s="911"/>
      <c r="BN112" s="911"/>
      <c r="BO112" s="911"/>
      <c r="BP112" s="912"/>
      <c r="BQ112" s="913">
        <v>6523385</v>
      </c>
      <c r="BR112" s="914"/>
      <c r="BS112" s="914"/>
      <c r="BT112" s="914"/>
      <c r="BU112" s="914"/>
      <c r="BV112" s="914">
        <v>6797041</v>
      </c>
      <c r="BW112" s="914"/>
      <c r="BX112" s="914"/>
      <c r="BY112" s="914"/>
      <c r="BZ112" s="914"/>
      <c r="CA112" s="914">
        <v>7480098</v>
      </c>
      <c r="CB112" s="914"/>
      <c r="CC112" s="914"/>
      <c r="CD112" s="914"/>
      <c r="CE112" s="914"/>
      <c r="CF112" s="908">
        <v>56.8</v>
      </c>
      <c r="CG112" s="909"/>
      <c r="CH112" s="909"/>
      <c r="CI112" s="909"/>
      <c r="CJ112" s="909"/>
      <c r="CK112" s="936"/>
      <c r="CL112" s="937"/>
      <c r="CM112" s="910" t="s">
        <v>422</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121</v>
      </c>
      <c r="DH112" s="914"/>
      <c r="DI112" s="914"/>
      <c r="DJ112" s="914"/>
      <c r="DK112" s="914"/>
      <c r="DL112" s="914" t="s">
        <v>121</v>
      </c>
      <c r="DM112" s="914"/>
      <c r="DN112" s="914"/>
      <c r="DO112" s="914"/>
      <c r="DP112" s="914"/>
      <c r="DQ112" s="914" t="s">
        <v>121</v>
      </c>
      <c r="DR112" s="914"/>
      <c r="DS112" s="914"/>
      <c r="DT112" s="914"/>
      <c r="DU112" s="914"/>
      <c r="DV112" s="915" t="s">
        <v>121</v>
      </c>
      <c r="DW112" s="915"/>
      <c r="DX112" s="915"/>
      <c r="DY112" s="915"/>
      <c r="DZ112" s="916"/>
    </row>
    <row r="113" spans="1:130" s="212" customFormat="1" ht="26.25" customHeight="1" x14ac:dyDescent="0.15">
      <c r="A113" s="942"/>
      <c r="B113" s="943"/>
      <c r="C113" s="911" t="s">
        <v>423</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825430</v>
      </c>
      <c r="AB113" s="926"/>
      <c r="AC113" s="926"/>
      <c r="AD113" s="926"/>
      <c r="AE113" s="927"/>
      <c r="AF113" s="928">
        <v>929121</v>
      </c>
      <c r="AG113" s="926"/>
      <c r="AH113" s="926"/>
      <c r="AI113" s="926"/>
      <c r="AJ113" s="927"/>
      <c r="AK113" s="928">
        <v>886595</v>
      </c>
      <c r="AL113" s="926"/>
      <c r="AM113" s="926"/>
      <c r="AN113" s="926"/>
      <c r="AO113" s="927"/>
      <c r="AP113" s="929">
        <v>6.7</v>
      </c>
      <c r="AQ113" s="930"/>
      <c r="AR113" s="930"/>
      <c r="AS113" s="930"/>
      <c r="AT113" s="931"/>
      <c r="AU113" s="896"/>
      <c r="AV113" s="897"/>
      <c r="AW113" s="897"/>
      <c r="AX113" s="897"/>
      <c r="AY113" s="897"/>
      <c r="AZ113" s="910" t="s">
        <v>424</v>
      </c>
      <c r="BA113" s="911"/>
      <c r="BB113" s="911"/>
      <c r="BC113" s="911"/>
      <c r="BD113" s="911"/>
      <c r="BE113" s="911"/>
      <c r="BF113" s="911"/>
      <c r="BG113" s="911"/>
      <c r="BH113" s="911"/>
      <c r="BI113" s="911"/>
      <c r="BJ113" s="911"/>
      <c r="BK113" s="911"/>
      <c r="BL113" s="911"/>
      <c r="BM113" s="911"/>
      <c r="BN113" s="911"/>
      <c r="BO113" s="911"/>
      <c r="BP113" s="912"/>
      <c r="BQ113" s="913" t="s">
        <v>121</v>
      </c>
      <c r="BR113" s="914"/>
      <c r="BS113" s="914"/>
      <c r="BT113" s="914"/>
      <c r="BU113" s="914"/>
      <c r="BV113" s="914" t="s">
        <v>121</v>
      </c>
      <c r="BW113" s="914"/>
      <c r="BX113" s="914"/>
      <c r="BY113" s="914"/>
      <c r="BZ113" s="914"/>
      <c r="CA113" s="914" t="s">
        <v>121</v>
      </c>
      <c r="CB113" s="914"/>
      <c r="CC113" s="914"/>
      <c r="CD113" s="914"/>
      <c r="CE113" s="914"/>
      <c r="CF113" s="908" t="s">
        <v>121</v>
      </c>
      <c r="CG113" s="909"/>
      <c r="CH113" s="909"/>
      <c r="CI113" s="909"/>
      <c r="CJ113" s="909"/>
      <c r="CK113" s="936"/>
      <c r="CL113" s="937"/>
      <c r="CM113" s="910" t="s">
        <v>425</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121</v>
      </c>
      <c r="DH113" s="947"/>
      <c r="DI113" s="947"/>
      <c r="DJ113" s="947"/>
      <c r="DK113" s="948"/>
      <c r="DL113" s="949" t="s">
        <v>121</v>
      </c>
      <c r="DM113" s="947"/>
      <c r="DN113" s="947"/>
      <c r="DO113" s="947"/>
      <c r="DP113" s="948"/>
      <c r="DQ113" s="949" t="s">
        <v>121</v>
      </c>
      <c r="DR113" s="947"/>
      <c r="DS113" s="947"/>
      <c r="DT113" s="947"/>
      <c r="DU113" s="948"/>
      <c r="DV113" s="950" t="s">
        <v>121</v>
      </c>
      <c r="DW113" s="951"/>
      <c r="DX113" s="951"/>
      <c r="DY113" s="951"/>
      <c r="DZ113" s="952"/>
    </row>
    <row r="114" spans="1:130" s="212" customFormat="1" ht="26.25" customHeight="1" x14ac:dyDescent="0.15">
      <c r="A114" s="942"/>
      <c r="B114" s="943"/>
      <c r="C114" s="911" t="s">
        <v>426</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t="s">
        <v>121</v>
      </c>
      <c r="AB114" s="947"/>
      <c r="AC114" s="947"/>
      <c r="AD114" s="947"/>
      <c r="AE114" s="948"/>
      <c r="AF114" s="949" t="s">
        <v>121</v>
      </c>
      <c r="AG114" s="947"/>
      <c r="AH114" s="947"/>
      <c r="AI114" s="947"/>
      <c r="AJ114" s="948"/>
      <c r="AK114" s="949" t="s">
        <v>121</v>
      </c>
      <c r="AL114" s="947"/>
      <c r="AM114" s="947"/>
      <c r="AN114" s="947"/>
      <c r="AO114" s="948"/>
      <c r="AP114" s="950" t="s">
        <v>121</v>
      </c>
      <c r="AQ114" s="951"/>
      <c r="AR114" s="951"/>
      <c r="AS114" s="951"/>
      <c r="AT114" s="952"/>
      <c r="AU114" s="896"/>
      <c r="AV114" s="897"/>
      <c r="AW114" s="897"/>
      <c r="AX114" s="897"/>
      <c r="AY114" s="897"/>
      <c r="AZ114" s="910" t="s">
        <v>427</v>
      </c>
      <c r="BA114" s="911"/>
      <c r="BB114" s="911"/>
      <c r="BC114" s="911"/>
      <c r="BD114" s="911"/>
      <c r="BE114" s="911"/>
      <c r="BF114" s="911"/>
      <c r="BG114" s="911"/>
      <c r="BH114" s="911"/>
      <c r="BI114" s="911"/>
      <c r="BJ114" s="911"/>
      <c r="BK114" s="911"/>
      <c r="BL114" s="911"/>
      <c r="BM114" s="911"/>
      <c r="BN114" s="911"/>
      <c r="BO114" s="911"/>
      <c r="BP114" s="912"/>
      <c r="BQ114" s="913">
        <v>6159624</v>
      </c>
      <c r="BR114" s="914"/>
      <c r="BS114" s="914"/>
      <c r="BT114" s="914"/>
      <c r="BU114" s="914"/>
      <c r="BV114" s="914">
        <v>5716370</v>
      </c>
      <c r="BW114" s="914"/>
      <c r="BX114" s="914"/>
      <c r="BY114" s="914"/>
      <c r="BZ114" s="914"/>
      <c r="CA114" s="914">
        <v>5374954</v>
      </c>
      <c r="CB114" s="914"/>
      <c r="CC114" s="914"/>
      <c r="CD114" s="914"/>
      <c r="CE114" s="914"/>
      <c r="CF114" s="908">
        <v>40.799999999999997</v>
      </c>
      <c r="CG114" s="909"/>
      <c r="CH114" s="909"/>
      <c r="CI114" s="909"/>
      <c r="CJ114" s="909"/>
      <c r="CK114" s="936"/>
      <c r="CL114" s="937"/>
      <c r="CM114" s="910" t="s">
        <v>428</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121</v>
      </c>
      <c r="DH114" s="947"/>
      <c r="DI114" s="947"/>
      <c r="DJ114" s="947"/>
      <c r="DK114" s="948"/>
      <c r="DL114" s="949" t="s">
        <v>121</v>
      </c>
      <c r="DM114" s="947"/>
      <c r="DN114" s="947"/>
      <c r="DO114" s="947"/>
      <c r="DP114" s="948"/>
      <c r="DQ114" s="949" t="s">
        <v>121</v>
      </c>
      <c r="DR114" s="947"/>
      <c r="DS114" s="947"/>
      <c r="DT114" s="947"/>
      <c r="DU114" s="948"/>
      <c r="DV114" s="950" t="s">
        <v>121</v>
      </c>
      <c r="DW114" s="951"/>
      <c r="DX114" s="951"/>
      <c r="DY114" s="951"/>
      <c r="DZ114" s="952"/>
    </row>
    <row r="115" spans="1:130" s="212" customFormat="1" ht="26.25" customHeight="1" x14ac:dyDescent="0.15">
      <c r="A115" s="942"/>
      <c r="B115" s="943"/>
      <c r="C115" s="911" t="s">
        <v>429</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129931</v>
      </c>
      <c r="AB115" s="926"/>
      <c r="AC115" s="926"/>
      <c r="AD115" s="926"/>
      <c r="AE115" s="927"/>
      <c r="AF115" s="928">
        <v>123371</v>
      </c>
      <c r="AG115" s="926"/>
      <c r="AH115" s="926"/>
      <c r="AI115" s="926"/>
      <c r="AJ115" s="927"/>
      <c r="AK115" s="928">
        <v>122878</v>
      </c>
      <c r="AL115" s="926"/>
      <c r="AM115" s="926"/>
      <c r="AN115" s="926"/>
      <c r="AO115" s="927"/>
      <c r="AP115" s="929">
        <v>0.9</v>
      </c>
      <c r="AQ115" s="930"/>
      <c r="AR115" s="930"/>
      <c r="AS115" s="930"/>
      <c r="AT115" s="931"/>
      <c r="AU115" s="896"/>
      <c r="AV115" s="897"/>
      <c r="AW115" s="897"/>
      <c r="AX115" s="897"/>
      <c r="AY115" s="897"/>
      <c r="AZ115" s="910" t="s">
        <v>430</v>
      </c>
      <c r="BA115" s="911"/>
      <c r="BB115" s="911"/>
      <c r="BC115" s="911"/>
      <c r="BD115" s="911"/>
      <c r="BE115" s="911"/>
      <c r="BF115" s="911"/>
      <c r="BG115" s="911"/>
      <c r="BH115" s="911"/>
      <c r="BI115" s="911"/>
      <c r="BJ115" s="911"/>
      <c r="BK115" s="911"/>
      <c r="BL115" s="911"/>
      <c r="BM115" s="911"/>
      <c r="BN115" s="911"/>
      <c r="BO115" s="911"/>
      <c r="BP115" s="912"/>
      <c r="BQ115" s="913" t="s">
        <v>121</v>
      </c>
      <c r="BR115" s="914"/>
      <c r="BS115" s="914"/>
      <c r="BT115" s="914"/>
      <c r="BU115" s="914"/>
      <c r="BV115" s="914" t="s">
        <v>121</v>
      </c>
      <c r="BW115" s="914"/>
      <c r="BX115" s="914"/>
      <c r="BY115" s="914"/>
      <c r="BZ115" s="914"/>
      <c r="CA115" s="914" t="s">
        <v>121</v>
      </c>
      <c r="CB115" s="914"/>
      <c r="CC115" s="914"/>
      <c r="CD115" s="914"/>
      <c r="CE115" s="914"/>
      <c r="CF115" s="908" t="s">
        <v>121</v>
      </c>
      <c r="CG115" s="909"/>
      <c r="CH115" s="909"/>
      <c r="CI115" s="909"/>
      <c r="CJ115" s="909"/>
      <c r="CK115" s="936"/>
      <c r="CL115" s="937"/>
      <c r="CM115" s="910" t="s">
        <v>431</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121</v>
      </c>
      <c r="DH115" s="947"/>
      <c r="DI115" s="947"/>
      <c r="DJ115" s="947"/>
      <c r="DK115" s="948"/>
      <c r="DL115" s="949" t="s">
        <v>121</v>
      </c>
      <c r="DM115" s="947"/>
      <c r="DN115" s="947"/>
      <c r="DO115" s="947"/>
      <c r="DP115" s="948"/>
      <c r="DQ115" s="949" t="s">
        <v>121</v>
      </c>
      <c r="DR115" s="947"/>
      <c r="DS115" s="947"/>
      <c r="DT115" s="947"/>
      <c r="DU115" s="948"/>
      <c r="DV115" s="950" t="s">
        <v>121</v>
      </c>
      <c r="DW115" s="951"/>
      <c r="DX115" s="951"/>
      <c r="DY115" s="951"/>
      <c r="DZ115" s="952"/>
    </row>
    <row r="116" spans="1:130" s="212" customFormat="1" ht="26.25" customHeight="1" x14ac:dyDescent="0.15">
      <c r="A116" s="944"/>
      <c r="B116" s="945"/>
      <c r="C116" s="953" t="s">
        <v>432</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v>110</v>
      </c>
      <c r="AB116" s="947"/>
      <c r="AC116" s="947"/>
      <c r="AD116" s="947"/>
      <c r="AE116" s="948"/>
      <c r="AF116" s="949">
        <v>80</v>
      </c>
      <c r="AG116" s="947"/>
      <c r="AH116" s="947"/>
      <c r="AI116" s="947"/>
      <c r="AJ116" s="948"/>
      <c r="AK116" s="949" t="s">
        <v>121</v>
      </c>
      <c r="AL116" s="947"/>
      <c r="AM116" s="947"/>
      <c r="AN116" s="947"/>
      <c r="AO116" s="948"/>
      <c r="AP116" s="950" t="s">
        <v>121</v>
      </c>
      <c r="AQ116" s="951"/>
      <c r="AR116" s="951"/>
      <c r="AS116" s="951"/>
      <c r="AT116" s="952"/>
      <c r="AU116" s="896"/>
      <c r="AV116" s="897"/>
      <c r="AW116" s="897"/>
      <c r="AX116" s="897"/>
      <c r="AY116" s="897"/>
      <c r="AZ116" s="955" t="s">
        <v>433</v>
      </c>
      <c r="BA116" s="956"/>
      <c r="BB116" s="956"/>
      <c r="BC116" s="956"/>
      <c r="BD116" s="956"/>
      <c r="BE116" s="956"/>
      <c r="BF116" s="956"/>
      <c r="BG116" s="956"/>
      <c r="BH116" s="956"/>
      <c r="BI116" s="956"/>
      <c r="BJ116" s="956"/>
      <c r="BK116" s="956"/>
      <c r="BL116" s="956"/>
      <c r="BM116" s="956"/>
      <c r="BN116" s="956"/>
      <c r="BO116" s="956"/>
      <c r="BP116" s="957"/>
      <c r="BQ116" s="913" t="s">
        <v>121</v>
      </c>
      <c r="BR116" s="914"/>
      <c r="BS116" s="914"/>
      <c r="BT116" s="914"/>
      <c r="BU116" s="914"/>
      <c r="BV116" s="914" t="s">
        <v>121</v>
      </c>
      <c r="BW116" s="914"/>
      <c r="BX116" s="914"/>
      <c r="BY116" s="914"/>
      <c r="BZ116" s="914"/>
      <c r="CA116" s="914" t="s">
        <v>121</v>
      </c>
      <c r="CB116" s="914"/>
      <c r="CC116" s="914"/>
      <c r="CD116" s="914"/>
      <c r="CE116" s="914"/>
      <c r="CF116" s="908" t="s">
        <v>121</v>
      </c>
      <c r="CG116" s="909"/>
      <c r="CH116" s="909"/>
      <c r="CI116" s="909"/>
      <c r="CJ116" s="909"/>
      <c r="CK116" s="936"/>
      <c r="CL116" s="937"/>
      <c r="CM116" s="910" t="s">
        <v>434</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121</v>
      </c>
      <c r="DH116" s="947"/>
      <c r="DI116" s="947"/>
      <c r="DJ116" s="947"/>
      <c r="DK116" s="948"/>
      <c r="DL116" s="949" t="s">
        <v>121</v>
      </c>
      <c r="DM116" s="947"/>
      <c r="DN116" s="947"/>
      <c r="DO116" s="947"/>
      <c r="DP116" s="948"/>
      <c r="DQ116" s="949" t="s">
        <v>121</v>
      </c>
      <c r="DR116" s="947"/>
      <c r="DS116" s="947"/>
      <c r="DT116" s="947"/>
      <c r="DU116" s="948"/>
      <c r="DV116" s="950" t="s">
        <v>121</v>
      </c>
      <c r="DW116" s="951"/>
      <c r="DX116" s="951"/>
      <c r="DY116" s="951"/>
      <c r="DZ116" s="952"/>
    </row>
    <row r="117" spans="1:130" s="212"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435</v>
      </c>
      <c r="Z117" s="882"/>
      <c r="AA117" s="966">
        <v>4083553</v>
      </c>
      <c r="AB117" s="967"/>
      <c r="AC117" s="967"/>
      <c r="AD117" s="967"/>
      <c r="AE117" s="968"/>
      <c r="AF117" s="969">
        <v>4172087</v>
      </c>
      <c r="AG117" s="967"/>
      <c r="AH117" s="967"/>
      <c r="AI117" s="967"/>
      <c r="AJ117" s="968"/>
      <c r="AK117" s="969">
        <v>4128565</v>
      </c>
      <c r="AL117" s="967"/>
      <c r="AM117" s="967"/>
      <c r="AN117" s="967"/>
      <c r="AO117" s="968"/>
      <c r="AP117" s="970"/>
      <c r="AQ117" s="971"/>
      <c r="AR117" s="971"/>
      <c r="AS117" s="971"/>
      <c r="AT117" s="972"/>
      <c r="AU117" s="896"/>
      <c r="AV117" s="897"/>
      <c r="AW117" s="897"/>
      <c r="AX117" s="897"/>
      <c r="AY117" s="897"/>
      <c r="AZ117" s="962" t="s">
        <v>436</v>
      </c>
      <c r="BA117" s="963"/>
      <c r="BB117" s="963"/>
      <c r="BC117" s="963"/>
      <c r="BD117" s="963"/>
      <c r="BE117" s="963"/>
      <c r="BF117" s="963"/>
      <c r="BG117" s="963"/>
      <c r="BH117" s="963"/>
      <c r="BI117" s="963"/>
      <c r="BJ117" s="963"/>
      <c r="BK117" s="963"/>
      <c r="BL117" s="963"/>
      <c r="BM117" s="963"/>
      <c r="BN117" s="963"/>
      <c r="BO117" s="963"/>
      <c r="BP117" s="964"/>
      <c r="BQ117" s="913" t="s">
        <v>121</v>
      </c>
      <c r="BR117" s="914"/>
      <c r="BS117" s="914"/>
      <c r="BT117" s="914"/>
      <c r="BU117" s="914"/>
      <c r="BV117" s="914" t="s">
        <v>121</v>
      </c>
      <c r="BW117" s="914"/>
      <c r="BX117" s="914"/>
      <c r="BY117" s="914"/>
      <c r="BZ117" s="914"/>
      <c r="CA117" s="914" t="s">
        <v>121</v>
      </c>
      <c r="CB117" s="914"/>
      <c r="CC117" s="914"/>
      <c r="CD117" s="914"/>
      <c r="CE117" s="914"/>
      <c r="CF117" s="908" t="s">
        <v>121</v>
      </c>
      <c r="CG117" s="909"/>
      <c r="CH117" s="909"/>
      <c r="CI117" s="909"/>
      <c r="CJ117" s="909"/>
      <c r="CK117" s="936"/>
      <c r="CL117" s="937"/>
      <c r="CM117" s="910" t="s">
        <v>437</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121</v>
      </c>
      <c r="DH117" s="947"/>
      <c r="DI117" s="947"/>
      <c r="DJ117" s="947"/>
      <c r="DK117" s="948"/>
      <c r="DL117" s="949" t="s">
        <v>121</v>
      </c>
      <c r="DM117" s="947"/>
      <c r="DN117" s="947"/>
      <c r="DO117" s="947"/>
      <c r="DP117" s="948"/>
      <c r="DQ117" s="949" t="s">
        <v>121</v>
      </c>
      <c r="DR117" s="947"/>
      <c r="DS117" s="947"/>
      <c r="DT117" s="947"/>
      <c r="DU117" s="948"/>
      <c r="DV117" s="950" t="s">
        <v>121</v>
      </c>
      <c r="DW117" s="951"/>
      <c r="DX117" s="951"/>
      <c r="DY117" s="951"/>
      <c r="DZ117" s="952"/>
    </row>
    <row r="118" spans="1:130" s="212" customFormat="1" ht="26.25" customHeight="1" x14ac:dyDescent="0.15">
      <c r="A118" s="900" t="s">
        <v>411</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408</v>
      </c>
      <c r="AB118" s="881"/>
      <c r="AC118" s="881"/>
      <c r="AD118" s="881"/>
      <c r="AE118" s="882"/>
      <c r="AF118" s="880" t="s">
        <v>409</v>
      </c>
      <c r="AG118" s="881"/>
      <c r="AH118" s="881"/>
      <c r="AI118" s="881"/>
      <c r="AJ118" s="882"/>
      <c r="AK118" s="880" t="s">
        <v>294</v>
      </c>
      <c r="AL118" s="881"/>
      <c r="AM118" s="881"/>
      <c r="AN118" s="881"/>
      <c r="AO118" s="882"/>
      <c r="AP118" s="958" t="s">
        <v>410</v>
      </c>
      <c r="AQ118" s="959"/>
      <c r="AR118" s="959"/>
      <c r="AS118" s="959"/>
      <c r="AT118" s="960"/>
      <c r="AU118" s="896"/>
      <c r="AV118" s="897"/>
      <c r="AW118" s="897"/>
      <c r="AX118" s="897"/>
      <c r="AY118" s="897"/>
      <c r="AZ118" s="961" t="s">
        <v>438</v>
      </c>
      <c r="BA118" s="953"/>
      <c r="BB118" s="953"/>
      <c r="BC118" s="953"/>
      <c r="BD118" s="953"/>
      <c r="BE118" s="953"/>
      <c r="BF118" s="953"/>
      <c r="BG118" s="953"/>
      <c r="BH118" s="953"/>
      <c r="BI118" s="953"/>
      <c r="BJ118" s="953"/>
      <c r="BK118" s="953"/>
      <c r="BL118" s="953"/>
      <c r="BM118" s="953"/>
      <c r="BN118" s="953"/>
      <c r="BO118" s="953"/>
      <c r="BP118" s="954"/>
      <c r="BQ118" s="987" t="s">
        <v>121</v>
      </c>
      <c r="BR118" s="988"/>
      <c r="BS118" s="988"/>
      <c r="BT118" s="988"/>
      <c r="BU118" s="988"/>
      <c r="BV118" s="988" t="s">
        <v>121</v>
      </c>
      <c r="BW118" s="988"/>
      <c r="BX118" s="988"/>
      <c r="BY118" s="988"/>
      <c r="BZ118" s="988"/>
      <c r="CA118" s="988" t="s">
        <v>121</v>
      </c>
      <c r="CB118" s="988"/>
      <c r="CC118" s="988"/>
      <c r="CD118" s="988"/>
      <c r="CE118" s="988"/>
      <c r="CF118" s="908" t="s">
        <v>121</v>
      </c>
      <c r="CG118" s="909"/>
      <c r="CH118" s="909"/>
      <c r="CI118" s="909"/>
      <c r="CJ118" s="909"/>
      <c r="CK118" s="936"/>
      <c r="CL118" s="937"/>
      <c r="CM118" s="910" t="s">
        <v>439</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121</v>
      </c>
      <c r="DH118" s="947"/>
      <c r="DI118" s="947"/>
      <c r="DJ118" s="947"/>
      <c r="DK118" s="948"/>
      <c r="DL118" s="949" t="s">
        <v>121</v>
      </c>
      <c r="DM118" s="947"/>
      <c r="DN118" s="947"/>
      <c r="DO118" s="947"/>
      <c r="DP118" s="948"/>
      <c r="DQ118" s="949" t="s">
        <v>121</v>
      </c>
      <c r="DR118" s="947"/>
      <c r="DS118" s="947"/>
      <c r="DT118" s="947"/>
      <c r="DU118" s="948"/>
      <c r="DV118" s="950" t="s">
        <v>121</v>
      </c>
      <c r="DW118" s="951"/>
      <c r="DX118" s="951"/>
      <c r="DY118" s="951"/>
      <c r="DZ118" s="952"/>
    </row>
    <row r="119" spans="1:130" s="212" customFormat="1" ht="26.25" customHeight="1" x14ac:dyDescent="0.15">
      <c r="A119" s="1044" t="s">
        <v>414</v>
      </c>
      <c r="B119" s="935"/>
      <c r="C119" s="917" t="s">
        <v>415</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v>123866</v>
      </c>
      <c r="AB119" s="888"/>
      <c r="AC119" s="888"/>
      <c r="AD119" s="888"/>
      <c r="AE119" s="889"/>
      <c r="AF119" s="890">
        <v>123371</v>
      </c>
      <c r="AG119" s="888"/>
      <c r="AH119" s="888"/>
      <c r="AI119" s="888"/>
      <c r="AJ119" s="889"/>
      <c r="AK119" s="890">
        <v>122878</v>
      </c>
      <c r="AL119" s="888"/>
      <c r="AM119" s="888"/>
      <c r="AN119" s="888"/>
      <c r="AO119" s="889"/>
      <c r="AP119" s="891">
        <v>0.9</v>
      </c>
      <c r="AQ119" s="892"/>
      <c r="AR119" s="892"/>
      <c r="AS119" s="892"/>
      <c r="AT119" s="893"/>
      <c r="AU119" s="898"/>
      <c r="AV119" s="899"/>
      <c r="AW119" s="899"/>
      <c r="AX119" s="899"/>
      <c r="AY119" s="899"/>
      <c r="AZ119" s="235" t="s">
        <v>177</v>
      </c>
      <c r="BA119" s="235"/>
      <c r="BB119" s="235"/>
      <c r="BC119" s="235"/>
      <c r="BD119" s="235"/>
      <c r="BE119" s="235"/>
      <c r="BF119" s="235"/>
      <c r="BG119" s="235"/>
      <c r="BH119" s="235"/>
      <c r="BI119" s="235"/>
      <c r="BJ119" s="235"/>
      <c r="BK119" s="235"/>
      <c r="BL119" s="235"/>
      <c r="BM119" s="235"/>
      <c r="BN119" s="235"/>
      <c r="BO119" s="965" t="s">
        <v>440</v>
      </c>
      <c r="BP119" s="993"/>
      <c r="BQ119" s="987">
        <v>38386646</v>
      </c>
      <c r="BR119" s="988"/>
      <c r="BS119" s="988"/>
      <c r="BT119" s="988"/>
      <c r="BU119" s="988"/>
      <c r="BV119" s="988">
        <v>36878787</v>
      </c>
      <c r="BW119" s="988"/>
      <c r="BX119" s="988"/>
      <c r="BY119" s="988"/>
      <c r="BZ119" s="988"/>
      <c r="CA119" s="988">
        <v>35128943</v>
      </c>
      <c r="CB119" s="988"/>
      <c r="CC119" s="988"/>
      <c r="CD119" s="988"/>
      <c r="CE119" s="988"/>
      <c r="CF119" s="989"/>
      <c r="CG119" s="990"/>
      <c r="CH119" s="990"/>
      <c r="CI119" s="990"/>
      <c r="CJ119" s="991"/>
      <c r="CK119" s="938"/>
      <c r="CL119" s="939"/>
      <c r="CM119" s="961" t="s">
        <v>441</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121</v>
      </c>
      <c r="DH119" s="974"/>
      <c r="DI119" s="974"/>
      <c r="DJ119" s="974"/>
      <c r="DK119" s="975"/>
      <c r="DL119" s="973" t="s">
        <v>121</v>
      </c>
      <c r="DM119" s="974"/>
      <c r="DN119" s="974"/>
      <c r="DO119" s="974"/>
      <c r="DP119" s="975"/>
      <c r="DQ119" s="973" t="s">
        <v>121</v>
      </c>
      <c r="DR119" s="974"/>
      <c r="DS119" s="974"/>
      <c r="DT119" s="974"/>
      <c r="DU119" s="975"/>
      <c r="DV119" s="976" t="s">
        <v>121</v>
      </c>
      <c r="DW119" s="977"/>
      <c r="DX119" s="977"/>
      <c r="DY119" s="977"/>
      <c r="DZ119" s="978"/>
    </row>
    <row r="120" spans="1:130" s="212" customFormat="1" ht="26.25" customHeight="1" x14ac:dyDescent="0.15">
      <c r="A120" s="1045"/>
      <c r="B120" s="937"/>
      <c r="C120" s="910" t="s">
        <v>418</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121</v>
      </c>
      <c r="AB120" s="947"/>
      <c r="AC120" s="947"/>
      <c r="AD120" s="947"/>
      <c r="AE120" s="948"/>
      <c r="AF120" s="949" t="s">
        <v>121</v>
      </c>
      <c r="AG120" s="947"/>
      <c r="AH120" s="947"/>
      <c r="AI120" s="947"/>
      <c r="AJ120" s="948"/>
      <c r="AK120" s="949" t="s">
        <v>121</v>
      </c>
      <c r="AL120" s="947"/>
      <c r="AM120" s="947"/>
      <c r="AN120" s="947"/>
      <c r="AO120" s="948"/>
      <c r="AP120" s="950" t="s">
        <v>121</v>
      </c>
      <c r="AQ120" s="951"/>
      <c r="AR120" s="951"/>
      <c r="AS120" s="951"/>
      <c r="AT120" s="952"/>
      <c r="AU120" s="979" t="s">
        <v>442</v>
      </c>
      <c r="AV120" s="980"/>
      <c r="AW120" s="980"/>
      <c r="AX120" s="980"/>
      <c r="AY120" s="981"/>
      <c r="AZ120" s="917" t="s">
        <v>443</v>
      </c>
      <c r="BA120" s="885"/>
      <c r="BB120" s="885"/>
      <c r="BC120" s="885"/>
      <c r="BD120" s="885"/>
      <c r="BE120" s="885"/>
      <c r="BF120" s="885"/>
      <c r="BG120" s="885"/>
      <c r="BH120" s="885"/>
      <c r="BI120" s="885"/>
      <c r="BJ120" s="885"/>
      <c r="BK120" s="885"/>
      <c r="BL120" s="885"/>
      <c r="BM120" s="885"/>
      <c r="BN120" s="885"/>
      <c r="BO120" s="885"/>
      <c r="BP120" s="886"/>
      <c r="BQ120" s="918">
        <v>4062818</v>
      </c>
      <c r="BR120" s="919"/>
      <c r="BS120" s="919"/>
      <c r="BT120" s="919"/>
      <c r="BU120" s="919"/>
      <c r="BV120" s="919">
        <v>4917888</v>
      </c>
      <c r="BW120" s="919"/>
      <c r="BX120" s="919"/>
      <c r="BY120" s="919"/>
      <c r="BZ120" s="919"/>
      <c r="CA120" s="919">
        <v>5475955</v>
      </c>
      <c r="CB120" s="919"/>
      <c r="CC120" s="919"/>
      <c r="CD120" s="919"/>
      <c r="CE120" s="919"/>
      <c r="CF120" s="932">
        <v>41.6</v>
      </c>
      <c r="CG120" s="933"/>
      <c r="CH120" s="933"/>
      <c r="CI120" s="933"/>
      <c r="CJ120" s="933"/>
      <c r="CK120" s="994" t="s">
        <v>444</v>
      </c>
      <c r="CL120" s="995"/>
      <c r="CM120" s="995"/>
      <c r="CN120" s="995"/>
      <c r="CO120" s="996"/>
      <c r="CP120" s="1002" t="s">
        <v>393</v>
      </c>
      <c r="CQ120" s="1003"/>
      <c r="CR120" s="1003"/>
      <c r="CS120" s="1003"/>
      <c r="CT120" s="1003"/>
      <c r="CU120" s="1003"/>
      <c r="CV120" s="1003"/>
      <c r="CW120" s="1003"/>
      <c r="CX120" s="1003"/>
      <c r="CY120" s="1003"/>
      <c r="CZ120" s="1003"/>
      <c r="DA120" s="1003"/>
      <c r="DB120" s="1003"/>
      <c r="DC120" s="1003"/>
      <c r="DD120" s="1003"/>
      <c r="DE120" s="1003"/>
      <c r="DF120" s="1004"/>
      <c r="DG120" s="918">
        <v>5617518</v>
      </c>
      <c r="DH120" s="919"/>
      <c r="DI120" s="919"/>
      <c r="DJ120" s="919"/>
      <c r="DK120" s="919"/>
      <c r="DL120" s="919">
        <v>5616548</v>
      </c>
      <c r="DM120" s="919"/>
      <c r="DN120" s="919"/>
      <c r="DO120" s="919"/>
      <c r="DP120" s="919"/>
      <c r="DQ120" s="919">
        <v>6113145</v>
      </c>
      <c r="DR120" s="919"/>
      <c r="DS120" s="919"/>
      <c r="DT120" s="919"/>
      <c r="DU120" s="919"/>
      <c r="DV120" s="920">
        <v>46.4</v>
      </c>
      <c r="DW120" s="920"/>
      <c r="DX120" s="920"/>
      <c r="DY120" s="920"/>
      <c r="DZ120" s="921"/>
    </row>
    <row r="121" spans="1:130" s="212" customFormat="1" ht="26.25" customHeight="1" x14ac:dyDescent="0.15">
      <c r="A121" s="1045"/>
      <c r="B121" s="937"/>
      <c r="C121" s="962" t="s">
        <v>445</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121</v>
      </c>
      <c r="AB121" s="947"/>
      <c r="AC121" s="947"/>
      <c r="AD121" s="947"/>
      <c r="AE121" s="948"/>
      <c r="AF121" s="949" t="s">
        <v>121</v>
      </c>
      <c r="AG121" s="947"/>
      <c r="AH121" s="947"/>
      <c r="AI121" s="947"/>
      <c r="AJ121" s="948"/>
      <c r="AK121" s="949" t="s">
        <v>121</v>
      </c>
      <c r="AL121" s="947"/>
      <c r="AM121" s="947"/>
      <c r="AN121" s="947"/>
      <c r="AO121" s="948"/>
      <c r="AP121" s="950" t="s">
        <v>121</v>
      </c>
      <c r="AQ121" s="951"/>
      <c r="AR121" s="951"/>
      <c r="AS121" s="951"/>
      <c r="AT121" s="952"/>
      <c r="AU121" s="982"/>
      <c r="AV121" s="983"/>
      <c r="AW121" s="983"/>
      <c r="AX121" s="983"/>
      <c r="AY121" s="984"/>
      <c r="AZ121" s="910" t="s">
        <v>446</v>
      </c>
      <c r="BA121" s="911"/>
      <c r="BB121" s="911"/>
      <c r="BC121" s="911"/>
      <c r="BD121" s="911"/>
      <c r="BE121" s="911"/>
      <c r="BF121" s="911"/>
      <c r="BG121" s="911"/>
      <c r="BH121" s="911"/>
      <c r="BI121" s="911"/>
      <c r="BJ121" s="911"/>
      <c r="BK121" s="911"/>
      <c r="BL121" s="911"/>
      <c r="BM121" s="911"/>
      <c r="BN121" s="911"/>
      <c r="BO121" s="911"/>
      <c r="BP121" s="912"/>
      <c r="BQ121" s="913">
        <v>4859328</v>
      </c>
      <c r="BR121" s="914"/>
      <c r="BS121" s="914"/>
      <c r="BT121" s="914"/>
      <c r="BU121" s="914"/>
      <c r="BV121" s="914">
        <v>3809712</v>
      </c>
      <c r="BW121" s="914"/>
      <c r="BX121" s="914"/>
      <c r="BY121" s="914"/>
      <c r="BZ121" s="914"/>
      <c r="CA121" s="914">
        <v>3564347</v>
      </c>
      <c r="CB121" s="914"/>
      <c r="CC121" s="914"/>
      <c r="CD121" s="914"/>
      <c r="CE121" s="914"/>
      <c r="CF121" s="908">
        <v>27.1</v>
      </c>
      <c r="CG121" s="909"/>
      <c r="CH121" s="909"/>
      <c r="CI121" s="909"/>
      <c r="CJ121" s="909"/>
      <c r="CK121" s="997"/>
      <c r="CL121" s="998"/>
      <c r="CM121" s="998"/>
      <c r="CN121" s="998"/>
      <c r="CO121" s="999"/>
      <c r="CP121" s="1007" t="s">
        <v>390</v>
      </c>
      <c r="CQ121" s="1008"/>
      <c r="CR121" s="1008"/>
      <c r="CS121" s="1008"/>
      <c r="CT121" s="1008"/>
      <c r="CU121" s="1008"/>
      <c r="CV121" s="1008"/>
      <c r="CW121" s="1008"/>
      <c r="CX121" s="1008"/>
      <c r="CY121" s="1008"/>
      <c r="CZ121" s="1008"/>
      <c r="DA121" s="1008"/>
      <c r="DB121" s="1008"/>
      <c r="DC121" s="1008"/>
      <c r="DD121" s="1008"/>
      <c r="DE121" s="1008"/>
      <c r="DF121" s="1009"/>
      <c r="DG121" s="913">
        <v>545430</v>
      </c>
      <c r="DH121" s="914"/>
      <c r="DI121" s="914"/>
      <c r="DJ121" s="914"/>
      <c r="DK121" s="914"/>
      <c r="DL121" s="914">
        <v>549427</v>
      </c>
      <c r="DM121" s="914"/>
      <c r="DN121" s="914"/>
      <c r="DO121" s="914"/>
      <c r="DP121" s="914"/>
      <c r="DQ121" s="914">
        <v>694082</v>
      </c>
      <c r="DR121" s="914"/>
      <c r="DS121" s="914"/>
      <c r="DT121" s="914"/>
      <c r="DU121" s="914"/>
      <c r="DV121" s="915">
        <v>5.3</v>
      </c>
      <c r="DW121" s="915"/>
      <c r="DX121" s="915"/>
      <c r="DY121" s="915"/>
      <c r="DZ121" s="916"/>
    </row>
    <row r="122" spans="1:130" s="212" customFormat="1" ht="26.25" customHeight="1" x14ac:dyDescent="0.15">
      <c r="A122" s="1045"/>
      <c r="B122" s="937"/>
      <c r="C122" s="910" t="s">
        <v>428</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121</v>
      </c>
      <c r="AB122" s="947"/>
      <c r="AC122" s="947"/>
      <c r="AD122" s="947"/>
      <c r="AE122" s="948"/>
      <c r="AF122" s="949" t="s">
        <v>121</v>
      </c>
      <c r="AG122" s="947"/>
      <c r="AH122" s="947"/>
      <c r="AI122" s="947"/>
      <c r="AJ122" s="948"/>
      <c r="AK122" s="949" t="s">
        <v>121</v>
      </c>
      <c r="AL122" s="947"/>
      <c r="AM122" s="947"/>
      <c r="AN122" s="947"/>
      <c r="AO122" s="948"/>
      <c r="AP122" s="950" t="s">
        <v>121</v>
      </c>
      <c r="AQ122" s="951"/>
      <c r="AR122" s="951"/>
      <c r="AS122" s="951"/>
      <c r="AT122" s="952"/>
      <c r="AU122" s="982"/>
      <c r="AV122" s="983"/>
      <c r="AW122" s="983"/>
      <c r="AX122" s="983"/>
      <c r="AY122" s="984"/>
      <c r="AZ122" s="961" t="s">
        <v>447</v>
      </c>
      <c r="BA122" s="953"/>
      <c r="BB122" s="953"/>
      <c r="BC122" s="953"/>
      <c r="BD122" s="953"/>
      <c r="BE122" s="953"/>
      <c r="BF122" s="953"/>
      <c r="BG122" s="953"/>
      <c r="BH122" s="953"/>
      <c r="BI122" s="953"/>
      <c r="BJ122" s="953"/>
      <c r="BK122" s="953"/>
      <c r="BL122" s="953"/>
      <c r="BM122" s="953"/>
      <c r="BN122" s="953"/>
      <c r="BO122" s="953"/>
      <c r="BP122" s="954"/>
      <c r="BQ122" s="987">
        <v>20665677</v>
      </c>
      <c r="BR122" s="988"/>
      <c r="BS122" s="988"/>
      <c r="BT122" s="988"/>
      <c r="BU122" s="988"/>
      <c r="BV122" s="988">
        <v>19593190</v>
      </c>
      <c r="BW122" s="988"/>
      <c r="BX122" s="988"/>
      <c r="BY122" s="988"/>
      <c r="BZ122" s="988"/>
      <c r="CA122" s="988">
        <v>18253814</v>
      </c>
      <c r="CB122" s="988"/>
      <c r="CC122" s="988"/>
      <c r="CD122" s="988"/>
      <c r="CE122" s="988"/>
      <c r="CF122" s="1005">
        <v>138.69999999999999</v>
      </c>
      <c r="CG122" s="1006"/>
      <c r="CH122" s="1006"/>
      <c r="CI122" s="1006"/>
      <c r="CJ122" s="1006"/>
      <c r="CK122" s="997"/>
      <c r="CL122" s="998"/>
      <c r="CM122" s="998"/>
      <c r="CN122" s="998"/>
      <c r="CO122" s="999"/>
      <c r="CP122" s="1007" t="s">
        <v>392</v>
      </c>
      <c r="CQ122" s="1008"/>
      <c r="CR122" s="1008"/>
      <c r="CS122" s="1008"/>
      <c r="CT122" s="1008"/>
      <c r="CU122" s="1008"/>
      <c r="CV122" s="1008"/>
      <c r="CW122" s="1008"/>
      <c r="CX122" s="1008"/>
      <c r="CY122" s="1008"/>
      <c r="CZ122" s="1008"/>
      <c r="DA122" s="1008"/>
      <c r="DB122" s="1008"/>
      <c r="DC122" s="1008"/>
      <c r="DD122" s="1008"/>
      <c r="DE122" s="1008"/>
      <c r="DF122" s="1009"/>
      <c r="DG122" s="913">
        <v>360437</v>
      </c>
      <c r="DH122" s="914"/>
      <c r="DI122" s="914"/>
      <c r="DJ122" s="914"/>
      <c r="DK122" s="914"/>
      <c r="DL122" s="914">
        <v>631066</v>
      </c>
      <c r="DM122" s="914"/>
      <c r="DN122" s="914"/>
      <c r="DO122" s="914"/>
      <c r="DP122" s="914"/>
      <c r="DQ122" s="914">
        <v>672871</v>
      </c>
      <c r="DR122" s="914"/>
      <c r="DS122" s="914"/>
      <c r="DT122" s="914"/>
      <c r="DU122" s="914"/>
      <c r="DV122" s="915">
        <v>5.0999999999999996</v>
      </c>
      <c r="DW122" s="915"/>
      <c r="DX122" s="915"/>
      <c r="DY122" s="915"/>
      <c r="DZ122" s="916"/>
    </row>
    <row r="123" spans="1:130" s="212" customFormat="1" ht="26.25" customHeight="1" x14ac:dyDescent="0.15">
      <c r="A123" s="1045"/>
      <c r="B123" s="937"/>
      <c r="C123" s="910" t="s">
        <v>434</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121</v>
      </c>
      <c r="AB123" s="947"/>
      <c r="AC123" s="947"/>
      <c r="AD123" s="947"/>
      <c r="AE123" s="948"/>
      <c r="AF123" s="949" t="s">
        <v>121</v>
      </c>
      <c r="AG123" s="947"/>
      <c r="AH123" s="947"/>
      <c r="AI123" s="947"/>
      <c r="AJ123" s="948"/>
      <c r="AK123" s="949" t="s">
        <v>121</v>
      </c>
      <c r="AL123" s="947"/>
      <c r="AM123" s="947"/>
      <c r="AN123" s="947"/>
      <c r="AO123" s="948"/>
      <c r="AP123" s="950" t="s">
        <v>121</v>
      </c>
      <c r="AQ123" s="951"/>
      <c r="AR123" s="951"/>
      <c r="AS123" s="951"/>
      <c r="AT123" s="952"/>
      <c r="AU123" s="985"/>
      <c r="AV123" s="986"/>
      <c r="AW123" s="986"/>
      <c r="AX123" s="986"/>
      <c r="AY123" s="986"/>
      <c r="AZ123" s="235" t="s">
        <v>177</v>
      </c>
      <c r="BA123" s="235"/>
      <c r="BB123" s="235"/>
      <c r="BC123" s="235"/>
      <c r="BD123" s="235"/>
      <c r="BE123" s="235"/>
      <c r="BF123" s="235"/>
      <c r="BG123" s="235"/>
      <c r="BH123" s="235"/>
      <c r="BI123" s="235"/>
      <c r="BJ123" s="235"/>
      <c r="BK123" s="235"/>
      <c r="BL123" s="235"/>
      <c r="BM123" s="235"/>
      <c r="BN123" s="235"/>
      <c r="BO123" s="965" t="s">
        <v>448</v>
      </c>
      <c r="BP123" s="993"/>
      <c r="BQ123" s="1051">
        <v>29587823</v>
      </c>
      <c r="BR123" s="1052"/>
      <c r="BS123" s="1052"/>
      <c r="BT123" s="1052"/>
      <c r="BU123" s="1052"/>
      <c r="BV123" s="1052">
        <v>28320790</v>
      </c>
      <c r="BW123" s="1052"/>
      <c r="BX123" s="1052"/>
      <c r="BY123" s="1052"/>
      <c r="BZ123" s="1052"/>
      <c r="CA123" s="1052">
        <v>27294116</v>
      </c>
      <c r="CB123" s="1052"/>
      <c r="CC123" s="1052"/>
      <c r="CD123" s="1052"/>
      <c r="CE123" s="1052"/>
      <c r="CF123" s="989"/>
      <c r="CG123" s="990"/>
      <c r="CH123" s="990"/>
      <c r="CI123" s="990"/>
      <c r="CJ123" s="991"/>
      <c r="CK123" s="997"/>
      <c r="CL123" s="998"/>
      <c r="CM123" s="998"/>
      <c r="CN123" s="998"/>
      <c r="CO123" s="999"/>
      <c r="CP123" s="1007" t="s">
        <v>388</v>
      </c>
      <c r="CQ123" s="1008"/>
      <c r="CR123" s="1008"/>
      <c r="CS123" s="1008"/>
      <c r="CT123" s="1008"/>
      <c r="CU123" s="1008"/>
      <c r="CV123" s="1008"/>
      <c r="CW123" s="1008"/>
      <c r="CX123" s="1008"/>
      <c r="CY123" s="1008"/>
      <c r="CZ123" s="1008"/>
      <c r="DA123" s="1008"/>
      <c r="DB123" s="1008"/>
      <c r="DC123" s="1008"/>
      <c r="DD123" s="1008"/>
      <c r="DE123" s="1008"/>
      <c r="DF123" s="1009"/>
      <c r="DG123" s="946" t="s">
        <v>121</v>
      </c>
      <c r="DH123" s="947"/>
      <c r="DI123" s="947"/>
      <c r="DJ123" s="947"/>
      <c r="DK123" s="948"/>
      <c r="DL123" s="949" t="s">
        <v>121</v>
      </c>
      <c r="DM123" s="947"/>
      <c r="DN123" s="947"/>
      <c r="DO123" s="947"/>
      <c r="DP123" s="948"/>
      <c r="DQ123" s="949" t="s">
        <v>121</v>
      </c>
      <c r="DR123" s="947"/>
      <c r="DS123" s="947"/>
      <c r="DT123" s="947"/>
      <c r="DU123" s="948"/>
      <c r="DV123" s="950" t="s">
        <v>121</v>
      </c>
      <c r="DW123" s="951"/>
      <c r="DX123" s="951"/>
      <c r="DY123" s="951"/>
      <c r="DZ123" s="952"/>
    </row>
    <row r="124" spans="1:130" s="212" customFormat="1" ht="26.25" customHeight="1" thickBot="1" x14ac:dyDescent="0.2">
      <c r="A124" s="1045"/>
      <c r="B124" s="937"/>
      <c r="C124" s="910" t="s">
        <v>437</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121</v>
      </c>
      <c r="AB124" s="947"/>
      <c r="AC124" s="947"/>
      <c r="AD124" s="947"/>
      <c r="AE124" s="948"/>
      <c r="AF124" s="949" t="s">
        <v>121</v>
      </c>
      <c r="AG124" s="947"/>
      <c r="AH124" s="947"/>
      <c r="AI124" s="947"/>
      <c r="AJ124" s="948"/>
      <c r="AK124" s="949" t="s">
        <v>121</v>
      </c>
      <c r="AL124" s="947"/>
      <c r="AM124" s="947"/>
      <c r="AN124" s="947"/>
      <c r="AO124" s="948"/>
      <c r="AP124" s="950" t="s">
        <v>121</v>
      </c>
      <c r="AQ124" s="951"/>
      <c r="AR124" s="951"/>
      <c r="AS124" s="951"/>
      <c r="AT124" s="952"/>
      <c r="AU124" s="1047" t="s">
        <v>449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67.8</v>
      </c>
      <c r="BR124" s="1015"/>
      <c r="BS124" s="1015"/>
      <c r="BT124" s="1015"/>
      <c r="BU124" s="1015"/>
      <c r="BV124" s="1015">
        <v>65.099999999999994</v>
      </c>
      <c r="BW124" s="1015"/>
      <c r="BX124" s="1015"/>
      <c r="BY124" s="1015"/>
      <c r="BZ124" s="1015"/>
      <c r="CA124" s="1015">
        <v>59.5</v>
      </c>
      <c r="CB124" s="1015"/>
      <c r="CC124" s="1015"/>
      <c r="CD124" s="1015"/>
      <c r="CE124" s="1015"/>
      <c r="CF124" s="1016"/>
      <c r="CG124" s="1017"/>
      <c r="CH124" s="1017"/>
      <c r="CI124" s="1017"/>
      <c r="CJ124" s="1018"/>
      <c r="CK124" s="1000"/>
      <c r="CL124" s="1000"/>
      <c r="CM124" s="1000"/>
      <c r="CN124" s="1000"/>
      <c r="CO124" s="1001"/>
      <c r="CP124" s="1007" t="s">
        <v>450</v>
      </c>
      <c r="CQ124" s="1008"/>
      <c r="CR124" s="1008"/>
      <c r="CS124" s="1008"/>
      <c r="CT124" s="1008"/>
      <c r="CU124" s="1008"/>
      <c r="CV124" s="1008"/>
      <c r="CW124" s="1008"/>
      <c r="CX124" s="1008"/>
      <c r="CY124" s="1008"/>
      <c r="CZ124" s="1008"/>
      <c r="DA124" s="1008"/>
      <c r="DB124" s="1008"/>
      <c r="DC124" s="1008"/>
      <c r="DD124" s="1008"/>
      <c r="DE124" s="1008"/>
      <c r="DF124" s="1009"/>
      <c r="DG124" s="992" t="s">
        <v>121</v>
      </c>
      <c r="DH124" s="974"/>
      <c r="DI124" s="974"/>
      <c r="DJ124" s="974"/>
      <c r="DK124" s="975"/>
      <c r="DL124" s="973" t="s">
        <v>121</v>
      </c>
      <c r="DM124" s="974"/>
      <c r="DN124" s="974"/>
      <c r="DO124" s="974"/>
      <c r="DP124" s="975"/>
      <c r="DQ124" s="973" t="s">
        <v>121</v>
      </c>
      <c r="DR124" s="974"/>
      <c r="DS124" s="974"/>
      <c r="DT124" s="974"/>
      <c r="DU124" s="975"/>
      <c r="DV124" s="976" t="s">
        <v>121</v>
      </c>
      <c r="DW124" s="977"/>
      <c r="DX124" s="977"/>
      <c r="DY124" s="977"/>
      <c r="DZ124" s="978"/>
    </row>
    <row r="125" spans="1:130" s="212" customFormat="1" ht="26.25" customHeight="1" x14ac:dyDescent="0.15">
      <c r="A125" s="1045"/>
      <c r="B125" s="937"/>
      <c r="C125" s="910" t="s">
        <v>439</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121</v>
      </c>
      <c r="AB125" s="947"/>
      <c r="AC125" s="947"/>
      <c r="AD125" s="947"/>
      <c r="AE125" s="948"/>
      <c r="AF125" s="949" t="s">
        <v>121</v>
      </c>
      <c r="AG125" s="947"/>
      <c r="AH125" s="947"/>
      <c r="AI125" s="947"/>
      <c r="AJ125" s="948"/>
      <c r="AK125" s="949" t="s">
        <v>121</v>
      </c>
      <c r="AL125" s="947"/>
      <c r="AM125" s="947"/>
      <c r="AN125" s="947"/>
      <c r="AO125" s="948"/>
      <c r="AP125" s="950" t="s">
        <v>121</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451</v>
      </c>
      <c r="CL125" s="995"/>
      <c r="CM125" s="995"/>
      <c r="CN125" s="995"/>
      <c r="CO125" s="996"/>
      <c r="CP125" s="917" t="s">
        <v>452</v>
      </c>
      <c r="CQ125" s="885"/>
      <c r="CR125" s="885"/>
      <c r="CS125" s="885"/>
      <c r="CT125" s="885"/>
      <c r="CU125" s="885"/>
      <c r="CV125" s="885"/>
      <c r="CW125" s="885"/>
      <c r="CX125" s="885"/>
      <c r="CY125" s="885"/>
      <c r="CZ125" s="885"/>
      <c r="DA125" s="885"/>
      <c r="DB125" s="885"/>
      <c r="DC125" s="885"/>
      <c r="DD125" s="885"/>
      <c r="DE125" s="885"/>
      <c r="DF125" s="886"/>
      <c r="DG125" s="918" t="s">
        <v>121</v>
      </c>
      <c r="DH125" s="919"/>
      <c r="DI125" s="919"/>
      <c r="DJ125" s="919"/>
      <c r="DK125" s="919"/>
      <c r="DL125" s="919" t="s">
        <v>121</v>
      </c>
      <c r="DM125" s="919"/>
      <c r="DN125" s="919"/>
      <c r="DO125" s="919"/>
      <c r="DP125" s="919"/>
      <c r="DQ125" s="919" t="s">
        <v>121</v>
      </c>
      <c r="DR125" s="919"/>
      <c r="DS125" s="919"/>
      <c r="DT125" s="919"/>
      <c r="DU125" s="919"/>
      <c r="DV125" s="920" t="s">
        <v>121</v>
      </c>
      <c r="DW125" s="920"/>
      <c r="DX125" s="920"/>
      <c r="DY125" s="920"/>
      <c r="DZ125" s="921"/>
    </row>
    <row r="126" spans="1:130" s="212" customFormat="1" ht="26.25" customHeight="1" thickBot="1" x14ac:dyDescent="0.2">
      <c r="A126" s="1045"/>
      <c r="B126" s="937"/>
      <c r="C126" s="910" t="s">
        <v>441</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121</v>
      </c>
      <c r="AB126" s="947"/>
      <c r="AC126" s="947"/>
      <c r="AD126" s="947"/>
      <c r="AE126" s="948"/>
      <c r="AF126" s="949" t="s">
        <v>121</v>
      </c>
      <c r="AG126" s="947"/>
      <c r="AH126" s="947"/>
      <c r="AI126" s="947"/>
      <c r="AJ126" s="948"/>
      <c r="AK126" s="949" t="s">
        <v>121</v>
      </c>
      <c r="AL126" s="947"/>
      <c r="AM126" s="947"/>
      <c r="AN126" s="947"/>
      <c r="AO126" s="948"/>
      <c r="AP126" s="950" t="s">
        <v>121</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453</v>
      </c>
      <c r="CQ126" s="911"/>
      <c r="CR126" s="911"/>
      <c r="CS126" s="911"/>
      <c r="CT126" s="911"/>
      <c r="CU126" s="911"/>
      <c r="CV126" s="911"/>
      <c r="CW126" s="911"/>
      <c r="CX126" s="911"/>
      <c r="CY126" s="911"/>
      <c r="CZ126" s="911"/>
      <c r="DA126" s="911"/>
      <c r="DB126" s="911"/>
      <c r="DC126" s="911"/>
      <c r="DD126" s="911"/>
      <c r="DE126" s="911"/>
      <c r="DF126" s="912"/>
      <c r="DG126" s="913" t="s">
        <v>121</v>
      </c>
      <c r="DH126" s="914"/>
      <c r="DI126" s="914"/>
      <c r="DJ126" s="914"/>
      <c r="DK126" s="914"/>
      <c r="DL126" s="914" t="s">
        <v>121</v>
      </c>
      <c r="DM126" s="914"/>
      <c r="DN126" s="914"/>
      <c r="DO126" s="914"/>
      <c r="DP126" s="914"/>
      <c r="DQ126" s="914" t="s">
        <v>121</v>
      </c>
      <c r="DR126" s="914"/>
      <c r="DS126" s="914"/>
      <c r="DT126" s="914"/>
      <c r="DU126" s="914"/>
      <c r="DV126" s="915" t="s">
        <v>121</v>
      </c>
      <c r="DW126" s="915"/>
      <c r="DX126" s="915"/>
      <c r="DY126" s="915"/>
      <c r="DZ126" s="916"/>
    </row>
    <row r="127" spans="1:130" s="212" customFormat="1" ht="26.25" customHeight="1" x14ac:dyDescent="0.15">
      <c r="A127" s="1046"/>
      <c r="B127" s="939"/>
      <c r="C127" s="961" t="s">
        <v>454</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v>6065</v>
      </c>
      <c r="AB127" s="947"/>
      <c r="AC127" s="947"/>
      <c r="AD127" s="947"/>
      <c r="AE127" s="948"/>
      <c r="AF127" s="949" t="s">
        <v>121</v>
      </c>
      <c r="AG127" s="947"/>
      <c r="AH127" s="947"/>
      <c r="AI127" s="947"/>
      <c r="AJ127" s="948"/>
      <c r="AK127" s="949" t="s">
        <v>121</v>
      </c>
      <c r="AL127" s="947"/>
      <c r="AM127" s="947"/>
      <c r="AN127" s="947"/>
      <c r="AO127" s="948"/>
      <c r="AP127" s="950" t="s">
        <v>121</v>
      </c>
      <c r="AQ127" s="951"/>
      <c r="AR127" s="951"/>
      <c r="AS127" s="951"/>
      <c r="AT127" s="952"/>
      <c r="AU127" s="214"/>
      <c r="AV127" s="214"/>
      <c r="AW127" s="214"/>
      <c r="AX127" s="1019" t="s">
        <v>455</v>
      </c>
      <c r="AY127" s="1020"/>
      <c r="AZ127" s="1020"/>
      <c r="BA127" s="1020"/>
      <c r="BB127" s="1020"/>
      <c r="BC127" s="1020"/>
      <c r="BD127" s="1020"/>
      <c r="BE127" s="1021"/>
      <c r="BF127" s="1022" t="s">
        <v>456</v>
      </c>
      <c r="BG127" s="1020"/>
      <c r="BH127" s="1020"/>
      <c r="BI127" s="1020"/>
      <c r="BJ127" s="1020"/>
      <c r="BK127" s="1020"/>
      <c r="BL127" s="1021"/>
      <c r="BM127" s="1022" t="s">
        <v>457</v>
      </c>
      <c r="BN127" s="1020"/>
      <c r="BO127" s="1020"/>
      <c r="BP127" s="1020"/>
      <c r="BQ127" s="1020"/>
      <c r="BR127" s="1020"/>
      <c r="BS127" s="1021"/>
      <c r="BT127" s="1022" t="s">
        <v>458</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459</v>
      </c>
      <c r="CQ127" s="911"/>
      <c r="CR127" s="911"/>
      <c r="CS127" s="911"/>
      <c r="CT127" s="911"/>
      <c r="CU127" s="911"/>
      <c r="CV127" s="911"/>
      <c r="CW127" s="911"/>
      <c r="CX127" s="911"/>
      <c r="CY127" s="911"/>
      <c r="CZ127" s="911"/>
      <c r="DA127" s="911"/>
      <c r="DB127" s="911"/>
      <c r="DC127" s="911"/>
      <c r="DD127" s="911"/>
      <c r="DE127" s="911"/>
      <c r="DF127" s="912"/>
      <c r="DG127" s="913" t="s">
        <v>121</v>
      </c>
      <c r="DH127" s="914"/>
      <c r="DI127" s="914"/>
      <c r="DJ127" s="914"/>
      <c r="DK127" s="914"/>
      <c r="DL127" s="914" t="s">
        <v>121</v>
      </c>
      <c r="DM127" s="914"/>
      <c r="DN127" s="914"/>
      <c r="DO127" s="914"/>
      <c r="DP127" s="914"/>
      <c r="DQ127" s="914" t="s">
        <v>121</v>
      </c>
      <c r="DR127" s="914"/>
      <c r="DS127" s="914"/>
      <c r="DT127" s="914"/>
      <c r="DU127" s="914"/>
      <c r="DV127" s="915" t="s">
        <v>121</v>
      </c>
      <c r="DW127" s="915"/>
      <c r="DX127" s="915"/>
      <c r="DY127" s="915"/>
      <c r="DZ127" s="916"/>
    </row>
    <row r="128" spans="1:130" s="212" customFormat="1" ht="26.25" customHeight="1" thickBot="1" x14ac:dyDescent="0.2">
      <c r="A128" s="1029" t="s">
        <v>460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461</v>
      </c>
      <c r="X128" s="1031"/>
      <c r="Y128" s="1031"/>
      <c r="Z128" s="1032"/>
      <c r="AA128" s="1033">
        <v>426338</v>
      </c>
      <c r="AB128" s="1034"/>
      <c r="AC128" s="1034"/>
      <c r="AD128" s="1034"/>
      <c r="AE128" s="1035"/>
      <c r="AF128" s="1036">
        <v>407689</v>
      </c>
      <c r="AG128" s="1034"/>
      <c r="AH128" s="1034"/>
      <c r="AI128" s="1034"/>
      <c r="AJ128" s="1035"/>
      <c r="AK128" s="1036">
        <v>475299</v>
      </c>
      <c r="AL128" s="1034"/>
      <c r="AM128" s="1034"/>
      <c r="AN128" s="1034"/>
      <c r="AO128" s="1035"/>
      <c r="AP128" s="1037"/>
      <c r="AQ128" s="1038"/>
      <c r="AR128" s="1038"/>
      <c r="AS128" s="1038"/>
      <c r="AT128" s="1039"/>
      <c r="AU128" s="214"/>
      <c r="AV128" s="214"/>
      <c r="AW128" s="214"/>
      <c r="AX128" s="884" t="s">
        <v>462</v>
      </c>
      <c r="AY128" s="885"/>
      <c r="AZ128" s="885"/>
      <c r="BA128" s="885"/>
      <c r="BB128" s="885"/>
      <c r="BC128" s="885"/>
      <c r="BD128" s="885"/>
      <c r="BE128" s="886"/>
      <c r="BF128" s="1040" t="s">
        <v>121</v>
      </c>
      <c r="BG128" s="1041"/>
      <c r="BH128" s="1041"/>
      <c r="BI128" s="1041"/>
      <c r="BJ128" s="1041"/>
      <c r="BK128" s="1041"/>
      <c r="BL128" s="1042"/>
      <c r="BM128" s="1040">
        <v>12.79</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463</v>
      </c>
      <c r="CQ128" s="713"/>
      <c r="CR128" s="713"/>
      <c r="CS128" s="713"/>
      <c r="CT128" s="713"/>
      <c r="CU128" s="713"/>
      <c r="CV128" s="713"/>
      <c r="CW128" s="713"/>
      <c r="CX128" s="713"/>
      <c r="CY128" s="713"/>
      <c r="CZ128" s="713"/>
      <c r="DA128" s="713"/>
      <c r="DB128" s="713"/>
      <c r="DC128" s="713"/>
      <c r="DD128" s="713"/>
      <c r="DE128" s="713"/>
      <c r="DF128" s="1024"/>
      <c r="DG128" s="1025" t="s">
        <v>121</v>
      </c>
      <c r="DH128" s="1026"/>
      <c r="DI128" s="1026"/>
      <c r="DJ128" s="1026"/>
      <c r="DK128" s="1026"/>
      <c r="DL128" s="1026" t="s">
        <v>121</v>
      </c>
      <c r="DM128" s="1026"/>
      <c r="DN128" s="1026"/>
      <c r="DO128" s="1026"/>
      <c r="DP128" s="1026"/>
      <c r="DQ128" s="1026" t="s">
        <v>121</v>
      </c>
      <c r="DR128" s="1026"/>
      <c r="DS128" s="1026"/>
      <c r="DT128" s="1026"/>
      <c r="DU128" s="1026"/>
      <c r="DV128" s="1027" t="s">
        <v>121</v>
      </c>
      <c r="DW128" s="1027"/>
      <c r="DX128" s="1027"/>
      <c r="DY128" s="1027"/>
      <c r="DZ128" s="1028"/>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464</v>
      </c>
      <c r="X129" s="1059"/>
      <c r="Y129" s="1059"/>
      <c r="Z129" s="1060"/>
      <c r="AA129" s="946">
        <v>14844953</v>
      </c>
      <c r="AB129" s="947"/>
      <c r="AC129" s="947"/>
      <c r="AD129" s="947"/>
      <c r="AE129" s="948"/>
      <c r="AF129" s="949">
        <v>14934447</v>
      </c>
      <c r="AG129" s="947"/>
      <c r="AH129" s="947"/>
      <c r="AI129" s="947"/>
      <c r="AJ129" s="948"/>
      <c r="AK129" s="949">
        <v>14781644</v>
      </c>
      <c r="AL129" s="947"/>
      <c r="AM129" s="947"/>
      <c r="AN129" s="947"/>
      <c r="AO129" s="948"/>
      <c r="AP129" s="1061"/>
      <c r="AQ129" s="1062"/>
      <c r="AR129" s="1062"/>
      <c r="AS129" s="1062"/>
      <c r="AT129" s="1063"/>
      <c r="AU129" s="215"/>
      <c r="AV129" s="215"/>
      <c r="AW129" s="215"/>
      <c r="AX129" s="1053" t="s">
        <v>465</v>
      </c>
      <c r="AY129" s="911"/>
      <c r="AZ129" s="911"/>
      <c r="BA129" s="911"/>
      <c r="BB129" s="911"/>
      <c r="BC129" s="911"/>
      <c r="BD129" s="911"/>
      <c r="BE129" s="912"/>
      <c r="BF129" s="1054" t="s">
        <v>121</v>
      </c>
      <c r="BG129" s="1055"/>
      <c r="BH129" s="1055"/>
      <c r="BI129" s="1055"/>
      <c r="BJ129" s="1055"/>
      <c r="BK129" s="1055"/>
      <c r="BL129" s="1056"/>
      <c r="BM129" s="1054">
        <v>17.79</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466</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467</v>
      </c>
      <c r="X130" s="1059"/>
      <c r="Y130" s="1059"/>
      <c r="Z130" s="1060"/>
      <c r="AA130" s="946">
        <v>1868929</v>
      </c>
      <c r="AB130" s="947"/>
      <c r="AC130" s="947"/>
      <c r="AD130" s="947"/>
      <c r="AE130" s="948"/>
      <c r="AF130" s="949">
        <v>1791069</v>
      </c>
      <c r="AG130" s="947"/>
      <c r="AH130" s="947"/>
      <c r="AI130" s="947"/>
      <c r="AJ130" s="948"/>
      <c r="AK130" s="949">
        <v>1619604</v>
      </c>
      <c r="AL130" s="947"/>
      <c r="AM130" s="947"/>
      <c r="AN130" s="947"/>
      <c r="AO130" s="948"/>
      <c r="AP130" s="1061"/>
      <c r="AQ130" s="1062"/>
      <c r="AR130" s="1062"/>
      <c r="AS130" s="1062"/>
      <c r="AT130" s="1063"/>
      <c r="AU130" s="215"/>
      <c r="AV130" s="215"/>
      <c r="AW130" s="215"/>
      <c r="AX130" s="1053" t="s">
        <v>468</v>
      </c>
      <c r="AY130" s="911"/>
      <c r="AZ130" s="911"/>
      <c r="BA130" s="911"/>
      <c r="BB130" s="911"/>
      <c r="BC130" s="911"/>
      <c r="BD130" s="911"/>
      <c r="BE130" s="912"/>
      <c r="BF130" s="1089">
        <v>14.7</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469</v>
      </c>
      <c r="X131" s="1096"/>
      <c r="Y131" s="1096"/>
      <c r="Z131" s="1097"/>
      <c r="AA131" s="992">
        <v>12976024</v>
      </c>
      <c r="AB131" s="974"/>
      <c r="AC131" s="974"/>
      <c r="AD131" s="974"/>
      <c r="AE131" s="975"/>
      <c r="AF131" s="973">
        <v>13143378</v>
      </c>
      <c r="AG131" s="974"/>
      <c r="AH131" s="974"/>
      <c r="AI131" s="974"/>
      <c r="AJ131" s="975"/>
      <c r="AK131" s="973">
        <v>13162040</v>
      </c>
      <c r="AL131" s="974"/>
      <c r="AM131" s="974"/>
      <c r="AN131" s="974"/>
      <c r="AO131" s="975"/>
      <c r="AP131" s="1098"/>
      <c r="AQ131" s="1099"/>
      <c r="AR131" s="1099"/>
      <c r="AS131" s="1099"/>
      <c r="AT131" s="1100"/>
      <c r="AU131" s="215"/>
      <c r="AV131" s="215"/>
      <c r="AW131" s="215"/>
      <c r="AX131" s="1071" t="s">
        <v>470</v>
      </c>
      <c r="AY131" s="713"/>
      <c r="AZ131" s="713"/>
      <c r="BA131" s="713"/>
      <c r="BB131" s="713"/>
      <c r="BC131" s="713"/>
      <c r="BD131" s="713"/>
      <c r="BE131" s="1024"/>
      <c r="BF131" s="1072">
        <v>59.5</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471</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472</v>
      </c>
      <c r="W132" s="1082"/>
      <c r="X132" s="1082"/>
      <c r="Y132" s="1082"/>
      <c r="Z132" s="1083"/>
      <c r="AA132" s="1084">
        <v>13.781463410000001</v>
      </c>
      <c r="AB132" s="1085"/>
      <c r="AC132" s="1085"/>
      <c r="AD132" s="1085"/>
      <c r="AE132" s="1086"/>
      <c r="AF132" s="1087">
        <v>15.01386478</v>
      </c>
      <c r="AG132" s="1085"/>
      <c r="AH132" s="1085"/>
      <c r="AI132" s="1085"/>
      <c r="AJ132" s="1086"/>
      <c r="AK132" s="1087">
        <v>15.450963529999999</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473</v>
      </c>
      <c r="W133" s="1065"/>
      <c r="X133" s="1065"/>
      <c r="Y133" s="1065"/>
      <c r="Z133" s="1066"/>
      <c r="AA133" s="1067">
        <v>12.2</v>
      </c>
      <c r="AB133" s="1068"/>
      <c r="AC133" s="1068"/>
      <c r="AD133" s="1068"/>
      <c r="AE133" s="1069"/>
      <c r="AF133" s="1067">
        <v>13.4</v>
      </c>
      <c r="AG133" s="1068"/>
      <c r="AH133" s="1068"/>
      <c r="AI133" s="1068"/>
      <c r="AJ133" s="1069"/>
      <c r="AK133" s="1067">
        <v>14.7</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fcm/LTSBfHi33LOhktH1nO/RrYBZEmzo9QwXjbShiLIJ3oeDtDdevLHfKHk9zvSou4N5K0+n+qBiOollNAg0Q==" saltValue="5gsSgyy9CYWSUZA7Iluj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cxYhaeS3+zZC/TUNgMgvRnn125yC3mqLXVN6PQiUoYghlY5J+RwWz9rGcGcRx8QktnWGQoBoOPV2EZdPcGGDBw==" saltValue="XXhzKGCJUUbxoRdGfzp4zA==" spinCount="100000" sheet="1" objects="1" scenarios="1"/>
  <dataConsolidate/>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HbeKQLK3i7NMQHz8ueHS7G7MJsTxdTU6K0QKA1yEPX6VxTeAJRIyXwuZsy9WH402JlZtfcIA/EAxr+jtx/qXA==" saltValue="t0axyQ3oDT/CIwn99Od3WQ==" spinCount="100000" sheet="1" objects="1" scenarios="1"/>
  <dataConsolidate/>
  <phoneticPr fontId="2"/>
  <printOptions horizontalCentered="1"/>
  <pageMargins left="0" right="0" top="0.19685039370078741"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2" t="s">
        <v>477</v>
      </c>
      <c r="AP7" s="253"/>
      <c r="AQ7" s="254" t="s">
        <v>478</v>
      </c>
      <c r="AR7" s="255"/>
    </row>
    <row r="8" spans="1:46" x14ac:dyDescent="0.15">
      <c r="A8" s="247"/>
      <c r="AK8" s="256"/>
      <c r="AL8" s="257"/>
      <c r="AM8" s="257"/>
      <c r="AN8" s="258"/>
      <c r="AO8" s="1103"/>
      <c r="AP8" s="259" t="s">
        <v>479</v>
      </c>
      <c r="AQ8" s="260" t="s">
        <v>480</v>
      </c>
      <c r="AR8" s="261" t="s">
        <v>481</v>
      </c>
    </row>
    <row r="9" spans="1:46" x14ac:dyDescent="0.15">
      <c r="A9" s="247"/>
      <c r="AK9" s="1104" t="s">
        <v>482</v>
      </c>
      <c r="AL9" s="1105"/>
      <c r="AM9" s="1105"/>
      <c r="AN9" s="1106"/>
      <c r="AO9" s="262">
        <v>5499050</v>
      </c>
      <c r="AP9" s="262">
        <v>101861</v>
      </c>
      <c r="AQ9" s="263">
        <v>95899</v>
      </c>
      <c r="AR9" s="264">
        <v>6.2</v>
      </c>
    </row>
    <row r="10" spans="1:46" ht="13.5" customHeight="1" x14ac:dyDescent="0.15">
      <c r="A10" s="247"/>
      <c r="AK10" s="1104" t="s">
        <v>483</v>
      </c>
      <c r="AL10" s="1105"/>
      <c r="AM10" s="1105"/>
      <c r="AN10" s="1106"/>
      <c r="AO10" s="265">
        <v>72631</v>
      </c>
      <c r="AP10" s="265">
        <v>1345</v>
      </c>
      <c r="AQ10" s="266">
        <v>7418</v>
      </c>
      <c r="AR10" s="267">
        <v>-81.900000000000006</v>
      </c>
    </row>
    <row r="11" spans="1:46" ht="13.5" customHeight="1" x14ac:dyDescent="0.15">
      <c r="A11" s="247"/>
      <c r="AK11" s="1104" t="s">
        <v>484</v>
      </c>
      <c r="AL11" s="1105"/>
      <c r="AM11" s="1105"/>
      <c r="AN11" s="1106"/>
      <c r="AO11" s="265" t="s">
        <v>485</v>
      </c>
      <c r="AP11" s="265" t="s">
        <v>485</v>
      </c>
      <c r="AQ11" s="266">
        <v>1842</v>
      </c>
      <c r="AR11" s="267" t="s">
        <v>485</v>
      </c>
    </row>
    <row r="12" spans="1:46" ht="13.5" customHeight="1" x14ac:dyDescent="0.15">
      <c r="A12" s="247"/>
      <c r="AK12" s="1104" t="s">
        <v>486</v>
      </c>
      <c r="AL12" s="1105"/>
      <c r="AM12" s="1105"/>
      <c r="AN12" s="1106"/>
      <c r="AO12" s="265" t="s">
        <v>485</v>
      </c>
      <c r="AP12" s="265" t="s">
        <v>485</v>
      </c>
      <c r="AQ12" s="266">
        <v>18</v>
      </c>
      <c r="AR12" s="267" t="s">
        <v>485</v>
      </c>
    </row>
    <row r="13" spans="1:46" ht="13.5" customHeight="1" x14ac:dyDescent="0.15">
      <c r="A13" s="247"/>
      <c r="AK13" s="1104" t="s">
        <v>487</v>
      </c>
      <c r="AL13" s="1105"/>
      <c r="AM13" s="1105"/>
      <c r="AN13" s="1106"/>
      <c r="AO13" s="265" t="s">
        <v>485</v>
      </c>
      <c r="AP13" s="265" t="s">
        <v>485</v>
      </c>
      <c r="AQ13" s="266">
        <v>3674</v>
      </c>
      <c r="AR13" s="267" t="s">
        <v>485</v>
      </c>
    </row>
    <row r="14" spans="1:46" ht="13.5" customHeight="1" x14ac:dyDescent="0.15">
      <c r="A14" s="247"/>
      <c r="AK14" s="1104" t="s">
        <v>488</v>
      </c>
      <c r="AL14" s="1105"/>
      <c r="AM14" s="1105"/>
      <c r="AN14" s="1106"/>
      <c r="AO14" s="265">
        <v>29205</v>
      </c>
      <c r="AP14" s="265">
        <v>541</v>
      </c>
      <c r="AQ14" s="266">
        <v>2040</v>
      </c>
      <c r="AR14" s="267">
        <v>-73.5</v>
      </c>
    </row>
    <row r="15" spans="1:46" ht="13.5" customHeight="1" x14ac:dyDescent="0.15">
      <c r="A15" s="247"/>
      <c r="AK15" s="1107" t="s">
        <v>489</v>
      </c>
      <c r="AL15" s="1108"/>
      <c r="AM15" s="1108"/>
      <c r="AN15" s="1109"/>
      <c r="AO15" s="265">
        <v>-622892</v>
      </c>
      <c r="AP15" s="265">
        <v>-11538</v>
      </c>
      <c r="AQ15" s="266">
        <v>-5724</v>
      </c>
      <c r="AR15" s="267">
        <v>101.6</v>
      </c>
    </row>
    <row r="16" spans="1:46" x14ac:dyDescent="0.15">
      <c r="A16" s="247"/>
      <c r="AK16" s="1107" t="s">
        <v>177</v>
      </c>
      <c r="AL16" s="1108"/>
      <c r="AM16" s="1108"/>
      <c r="AN16" s="1109"/>
      <c r="AO16" s="265">
        <v>4977994</v>
      </c>
      <c r="AP16" s="265">
        <v>92209</v>
      </c>
      <c r="AQ16" s="266">
        <v>105167</v>
      </c>
      <c r="AR16" s="267">
        <v>-12.3</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10" t="s">
        <v>494</v>
      </c>
      <c r="AL21" s="1111"/>
      <c r="AM21" s="1111"/>
      <c r="AN21" s="1112"/>
      <c r="AO21" s="277">
        <v>10.039999999999999</v>
      </c>
      <c r="AP21" s="278">
        <v>8.91</v>
      </c>
      <c r="AQ21" s="279">
        <v>1.1299999999999999</v>
      </c>
      <c r="AS21" s="280"/>
      <c r="AT21" s="276"/>
    </row>
    <row r="22" spans="1:46" s="248" customFormat="1" x14ac:dyDescent="0.15">
      <c r="A22" s="276"/>
      <c r="AK22" s="1110" t="s">
        <v>495</v>
      </c>
      <c r="AL22" s="1111"/>
      <c r="AM22" s="1111"/>
      <c r="AN22" s="1112"/>
      <c r="AO22" s="281">
        <v>99.4</v>
      </c>
      <c r="AP22" s="282">
        <v>97.6</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496</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2" t="s">
        <v>477</v>
      </c>
      <c r="AP30" s="253"/>
      <c r="AQ30" s="254" t="s">
        <v>478</v>
      </c>
      <c r="AR30" s="255"/>
    </row>
    <row r="31" spans="1:46" x14ac:dyDescent="0.15">
      <c r="A31" s="247"/>
      <c r="AK31" s="256"/>
      <c r="AL31" s="257"/>
      <c r="AM31" s="257"/>
      <c r="AN31" s="258"/>
      <c r="AO31" s="1103"/>
      <c r="AP31" s="259" t="s">
        <v>479</v>
      </c>
      <c r="AQ31" s="260" t="s">
        <v>480</v>
      </c>
      <c r="AR31" s="261" t="s">
        <v>481</v>
      </c>
    </row>
    <row r="32" spans="1:46" ht="27" customHeight="1" x14ac:dyDescent="0.15">
      <c r="A32" s="247"/>
      <c r="AK32" s="1118" t="s">
        <v>499</v>
      </c>
      <c r="AL32" s="1119"/>
      <c r="AM32" s="1119"/>
      <c r="AN32" s="1120"/>
      <c r="AO32" s="291">
        <v>3119092</v>
      </c>
      <c r="AP32" s="291">
        <v>57776</v>
      </c>
      <c r="AQ32" s="292">
        <v>63956</v>
      </c>
      <c r="AR32" s="293">
        <v>-9.6999999999999993</v>
      </c>
    </row>
    <row r="33" spans="1:46" ht="13.5" customHeight="1" x14ac:dyDescent="0.15">
      <c r="A33" s="247"/>
      <c r="AK33" s="1118" t="s">
        <v>500</v>
      </c>
      <c r="AL33" s="1119"/>
      <c r="AM33" s="1119"/>
      <c r="AN33" s="1120"/>
      <c r="AO33" s="291" t="s">
        <v>485</v>
      </c>
      <c r="AP33" s="291" t="s">
        <v>485</v>
      </c>
      <c r="AQ33" s="292" t="s">
        <v>485</v>
      </c>
      <c r="AR33" s="293" t="s">
        <v>485</v>
      </c>
    </row>
    <row r="34" spans="1:46" ht="27" customHeight="1" x14ac:dyDescent="0.15">
      <c r="A34" s="247"/>
      <c r="AK34" s="1118" t="s">
        <v>501</v>
      </c>
      <c r="AL34" s="1119"/>
      <c r="AM34" s="1119"/>
      <c r="AN34" s="1120"/>
      <c r="AO34" s="291" t="s">
        <v>485</v>
      </c>
      <c r="AP34" s="291" t="s">
        <v>485</v>
      </c>
      <c r="AQ34" s="292">
        <v>4</v>
      </c>
      <c r="AR34" s="293" t="s">
        <v>485</v>
      </c>
    </row>
    <row r="35" spans="1:46" ht="27" customHeight="1" x14ac:dyDescent="0.15">
      <c r="A35" s="247"/>
      <c r="AK35" s="1118" t="s">
        <v>502</v>
      </c>
      <c r="AL35" s="1119"/>
      <c r="AM35" s="1119"/>
      <c r="AN35" s="1120"/>
      <c r="AO35" s="291">
        <v>886595</v>
      </c>
      <c r="AP35" s="291">
        <v>16423</v>
      </c>
      <c r="AQ35" s="292">
        <v>14498</v>
      </c>
      <c r="AR35" s="293">
        <v>13.3</v>
      </c>
    </row>
    <row r="36" spans="1:46" ht="27" customHeight="1" x14ac:dyDescent="0.15">
      <c r="A36" s="247"/>
      <c r="AK36" s="1118" t="s">
        <v>503</v>
      </c>
      <c r="AL36" s="1119"/>
      <c r="AM36" s="1119"/>
      <c r="AN36" s="1120"/>
      <c r="AO36" s="291" t="s">
        <v>485</v>
      </c>
      <c r="AP36" s="291" t="s">
        <v>485</v>
      </c>
      <c r="AQ36" s="292">
        <v>1993</v>
      </c>
      <c r="AR36" s="293" t="s">
        <v>485</v>
      </c>
    </row>
    <row r="37" spans="1:46" ht="13.5" customHeight="1" x14ac:dyDescent="0.15">
      <c r="A37" s="247"/>
      <c r="AK37" s="1118" t="s">
        <v>504</v>
      </c>
      <c r="AL37" s="1119"/>
      <c r="AM37" s="1119"/>
      <c r="AN37" s="1120"/>
      <c r="AO37" s="291">
        <v>122878</v>
      </c>
      <c r="AP37" s="291">
        <v>2276</v>
      </c>
      <c r="AQ37" s="292">
        <v>407</v>
      </c>
      <c r="AR37" s="293">
        <v>459.2</v>
      </c>
    </row>
    <row r="38" spans="1:46" ht="27" customHeight="1" x14ac:dyDescent="0.15">
      <c r="A38" s="247"/>
      <c r="AK38" s="1121" t="s">
        <v>505</v>
      </c>
      <c r="AL38" s="1122"/>
      <c r="AM38" s="1122"/>
      <c r="AN38" s="1123"/>
      <c r="AO38" s="294" t="s">
        <v>485</v>
      </c>
      <c r="AP38" s="294" t="s">
        <v>485</v>
      </c>
      <c r="AQ38" s="295">
        <v>1</v>
      </c>
      <c r="AR38" s="283" t="s">
        <v>485</v>
      </c>
      <c r="AS38" s="290"/>
    </row>
    <row r="39" spans="1:46" x14ac:dyDescent="0.15">
      <c r="A39" s="247"/>
      <c r="AK39" s="1121" t="s">
        <v>506</v>
      </c>
      <c r="AL39" s="1122"/>
      <c r="AM39" s="1122"/>
      <c r="AN39" s="1123"/>
      <c r="AO39" s="291">
        <v>-475299</v>
      </c>
      <c r="AP39" s="291">
        <v>-8804</v>
      </c>
      <c r="AQ39" s="292">
        <v>-3355</v>
      </c>
      <c r="AR39" s="293">
        <v>162.4</v>
      </c>
      <c r="AS39" s="290"/>
    </row>
    <row r="40" spans="1:46" ht="27" customHeight="1" x14ac:dyDescent="0.15">
      <c r="A40" s="247"/>
      <c r="AK40" s="1118" t="s">
        <v>507</v>
      </c>
      <c r="AL40" s="1119"/>
      <c r="AM40" s="1119"/>
      <c r="AN40" s="1120"/>
      <c r="AO40" s="291">
        <v>-1619604</v>
      </c>
      <c r="AP40" s="291">
        <v>-30000</v>
      </c>
      <c r="AQ40" s="292">
        <v>-53996</v>
      </c>
      <c r="AR40" s="293">
        <v>-44.4</v>
      </c>
      <c r="AS40" s="290"/>
    </row>
    <row r="41" spans="1:46" x14ac:dyDescent="0.15">
      <c r="A41" s="247"/>
      <c r="AK41" s="1124" t="s">
        <v>287</v>
      </c>
      <c r="AL41" s="1125"/>
      <c r="AM41" s="1125"/>
      <c r="AN41" s="1126"/>
      <c r="AO41" s="291">
        <v>2033662</v>
      </c>
      <c r="AP41" s="291">
        <v>37670</v>
      </c>
      <c r="AQ41" s="292">
        <v>23508</v>
      </c>
      <c r="AR41" s="293">
        <v>60.2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3" t="s">
        <v>477</v>
      </c>
      <c r="AN49" s="1115" t="s">
        <v>510</v>
      </c>
      <c r="AO49" s="1116"/>
      <c r="AP49" s="1116"/>
      <c r="AQ49" s="1116"/>
      <c r="AR49" s="1117"/>
    </row>
    <row r="50" spans="1:44" x14ac:dyDescent="0.15">
      <c r="A50" s="247"/>
      <c r="AK50" s="305"/>
      <c r="AL50" s="306"/>
      <c r="AM50" s="1114"/>
      <c r="AN50" s="307" t="s">
        <v>511</v>
      </c>
      <c r="AO50" s="308" t="s">
        <v>512</v>
      </c>
      <c r="AP50" s="309" t="s">
        <v>513</v>
      </c>
      <c r="AQ50" s="310" t="s">
        <v>514</v>
      </c>
      <c r="AR50" s="311" t="s">
        <v>515</v>
      </c>
    </row>
    <row r="51" spans="1:44" x14ac:dyDescent="0.15">
      <c r="A51" s="247"/>
      <c r="AK51" s="303" t="s">
        <v>516</v>
      </c>
      <c r="AL51" s="304"/>
      <c r="AM51" s="312">
        <v>2272708</v>
      </c>
      <c r="AN51" s="313">
        <v>38449</v>
      </c>
      <c r="AO51" s="314">
        <v>39.5</v>
      </c>
      <c r="AP51" s="315">
        <v>70329</v>
      </c>
      <c r="AQ51" s="316">
        <v>0.2</v>
      </c>
      <c r="AR51" s="317">
        <v>39.299999999999997</v>
      </c>
    </row>
    <row r="52" spans="1:44" x14ac:dyDescent="0.15">
      <c r="A52" s="247"/>
      <c r="AK52" s="318"/>
      <c r="AL52" s="319" t="s">
        <v>517</v>
      </c>
      <c r="AM52" s="320">
        <v>1168747</v>
      </c>
      <c r="AN52" s="321">
        <v>19773</v>
      </c>
      <c r="AO52" s="322">
        <v>124.3</v>
      </c>
      <c r="AP52" s="323">
        <v>39403</v>
      </c>
      <c r="AQ52" s="324">
        <v>9.1</v>
      </c>
      <c r="AR52" s="325">
        <v>115.2</v>
      </c>
    </row>
    <row r="53" spans="1:44" x14ac:dyDescent="0.15">
      <c r="A53" s="247"/>
      <c r="AK53" s="303" t="s">
        <v>518</v>
      </c>
      <c r="AL53" s="304"/>
      <c r="AM53" s="312">
        <v>2131023</v>
      </c>
      <c r="AN53" s="313">
        <v>37004</v>
      </c>
      <c r="AO53" s="314">
        <v>-3.8</v>
      </c>
      <c r="AP53" s="315">
        <v>71871</v>
      </c>
      <c r="AQ53" s="316">
        <v>2.2000000000000002</v>
      </c>
      <c r="AR53" s="317">
        <v>-6</v>
      </c>
    </row>
    <row r="54" spans="1:44" x14ac:dyDescent="0.15">
      <c r="A54" s="247"/>
      <c r="AK54" s="318"/>
      <c r="AL54" s="319" t="s">
        <v>517</v>
      </c>
      <c r="AM54" s="320">
        <v>1267971</v>
      </c>
      <c r="AN54" s="321">
        <v>22018</v>
      </c>
      <c r="AO54" s="322">
        <v>11.4</v>
      </c>
      <c r="AP54" s="323">
        <v>38232</v>
      </c>
      <c r="AQ54" s="324">
        <v>-3</v>
      </c>
      <c r="AR54" s="325">
        <v>14.4</v>
      </c>
    </row>
    <row r="55" spans="1:44" x14ac:dyDescent="0.15">
      <c r="A55" s="247"/>
      <c r="AK55" s="303" t="s">
        <v>519</v>
      </c>
      <c r="AL55" s="304"/>
      <c r="AM55" s="312">
        <v>1666768</v>
      </c>
      <c r="AN55" s="313">
        <v>29567</v>
      </c>
      <c r="AO55" s="314">
        <v>-20.100000000000001</v>
      </c>
      <c r="AP55" s="315">
        <v>71807</v>
      </c>
      <c r="AQ55" s="316">
        <v>-0.1</v>
      </c>
      <c r="AR55" s="317">
        <v>-20</v>
      </c>
    </row>
    <row r="56" spans="1:44" x14ac:dyDescent="0.15">
      <c r="A56" s="247"/>
      <c r="AK56" s="318"/>
      <c r="AL56" s="319" t="s">
        <v>517</v>
      </c>
      <c r="AM56" s="320">
        <v>1011427</v>
      </c>
      <c r="AN56" s="321">
        <v>17942</v>
      </c>
      <c r="AO56" s="322">
        <v>-18.5</v>
      </c>
      <c r="AP56" s="323">
        <v>37333</v>
      </c>
      <c r="AQ56" s="324">
        <v>-2.4</v>
      </c>
      <c r="AR56" s="325">
        <v>-16.100000000000001</v>
      </c>
    </row>
    <row r="57" spans="1:44" x14ac:dyDescent="0.15">
      <c r="A57" s="247"/>
      <c r="AK57" s="303" t="s">
        <v>520</v>
      </c>
      <c r="AL57" s="304"/>
      <c r="AM57" s="312">
        <v>2622402</v>
      </c>
      <c r="AN57" s="313">
        <v>47666</v>
      </c>
      <c r="AO57" s="314">
        <v>61.2</v>
      </c>
      <c r="AP57" s="315">
        <v>80821</v>
      </c>
      <c r="AQ57" s="316">
        <v>12.6</v>
      </c>
      <c r="AR57" s="317">
        <v>48.6</v>
      </c>
    </row>
    <row r="58" spans="1:44" x14ac:dyDescent="0.15">
      <c r="A58" s="247"/>
      <c r="AK58" s="318"/>
      <c r="AL58" s="319" t="s">
        <v>517</v>
      </c>
      <c r="AM58" s="320">
        <v>1463563</v>
      </c>
      <c r="AN58" s="321">
        <v>26602</v>
      </c>
      <c r="AO58" s="322">
        <v>48.3</v>
      </c>
      <c r="AP58" s="323">
        <v>49586</v>
      </c>
      <c r="AQ58" s="324">
        <v>32.799999999999997</v>
      </c>
      <c r="AR58" s="325">
        <v>15.5</v>
      </c>
    </row>
    <row r="59" spans="1:44" x14ac:dyDescent="0.15">
      <c r="A59" s="247"/>
      <c r="AK59" s="303" t="s">
        <v>521</v>
      </c>
      <c r="AL59" s="304"/>
      <c r="AM59" s="312">
        <v>1372892</v>
      </c>
      <c r="AN59" s="313">
        <v>25431</v>
      </c>
      <c r="AO59" s="314">
        <v>-46.6</v>
      </c>
      <c r="AP59" s="315">
        <v>79840</v>
      </c>
      <c r="AQ59" s="316">
        <v>-1.2</v>
      </c>
      <c r="AR59" s="317">
        <v>-45.4</v>
      </c>
    </row>
    <row r="60" spans="1:44" x14ac:dyDescent="0.15">
      <c r="A60" s="247"/>
      <c r="AK60" s="318"/>
      <c r="AL60" s="319" t="s">
        <v>517</v>
      </c>
      <c r="AM60" s="320">
        <v>944733</v>
      </c>
      <c r="AN60" s="321">
        <v>17500</v>
      </c>
      <c r="AO60" s="322">
        <v>-34.200000000000003</v>
      </c>
      <c r="AP60" s="323">
        <v>45238</v>
      </c>
      <c r="AQ60" s="324">
        <v>-8.8000000000000007</v>
      </c>
      <c r="AR60" s="325">
        <v>-25.4</v>
      </c>
    </row>
    <row r="61" spans="1:44" x14ac:dyDescent="0.15">
      <c r="A61" s="247"/>
      <c r="AK61" s="303" t="s">
        <v>522</v>
      </c>
      <c r="AL61" s="326"/>
      <c r="AM61" s="312">
        <v>2013159</v>
      </c>
      <c r="AN61" s="313">
        <v>35623</v>
      </c>
      <c r="AO61" s="314">
        <v>6</v>
      </c>
      <c r="AP61" s="315">
        <v>74934</v>
      </c>
      <c r="AQ61" s="327">
        <v>2.7</v>
      </c>
      <c r="AR61" s="317">
        <v>3.3</v>
      </c>
    </row>
    <row r="62" spans="1:44" x14ac:dyDescent="0.15">
      <c r="A62" s="247"/>
      <c r="AK62" s="318"/>
      <c r="AL62" s="319" t="s">
        <v>517</v>
      </c>
      <c r="AM62" s="320">
        <v>1171288</v>
      </c>
      <c r="AN62" s="321">
        <v>20767</v>
      </c>
      <c r="AO62" s="322">
        <v>26.3</v>
      </c>
      <c r="AP62" s="323">
        <v>41958</v>
      </c>
      <c r="AQ62" s="324">
        <v>5.5</v>
      </c>
      <c r="AR62" s="325">
        <v>20.8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jriB7qLR+OL7Ho3QCgS9L7qsjVGSD5g0Z/2tktZsKtgrzKtZ7IMyCPc8DUNJkga+BLlxk6mMmez8DHBZLa3kjw==" saltValue="GEUDZRT8LLUF8U+l7XH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47kOC1rolj3nPlpTsY/oVk3LQHKD763FeeCWsZvjLbl5KCYQ3FjV0FVhv+mOJgDrq9bkofuPuWngM/aeSQ/E0w==" saltValue="ZD7tU/BcdOQxgOhx6pJrkw==" spinCount="100000" sheet="1" objects="1" scenarios="1"/>
  <dataConsolidate/>
  <phoneticPr fontId="2"/>
  <printOptions horizontalCentered="1"/>
  <pageMargins left="0" right="0" top="0.19685039370078741" bottom="0" header="0"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nEgTATUu+JnYPzl6/fLeQ5ij2PVKl0dXTQFOJJl0+tvtWKnxz9J93cenliuN10Mgg6n3/ZLHLlDc3qwiKerr4A==" saltValue="WUxDpdQwp6kbl49wuhj2nA==" spinCount="100000" sheet="1" objects="1" scenarios="1"/>
  <dataConsolidate/>
  <phoneticPr fontId="2"/>
  <printOptions horizontalCentered="1"/>
  <pageMargins left="0" right="0" top="0.19685039370078741" bottom="0" header="0"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7" t="s">
        <v>3</v>
      </c>
      <c r="D47" s="1127"/>
      <c r="E47" s="1128"/>
      <c r="F47" s="11">
        <v>2.57</v>
      </c>
      <c r="G47" s="12">
        <v>7.85</v>
      </c>
      <c r="H47" s="12">
        <v>12.27</v>
      </c>
      <c r="I47" s="12">
        <v>15.61</v>
      </c>
      <c r="J47" s="13">
        <v>13.61</v>
      </c>
    </row>
    <row r="48" spans="2:10" ht="57.75" customHeight="1" x14ac:dyDescent="0.15">
      <c r="B48" s="14"/>
      <c r="C48" s="1129" t="s">
        <v>4</v>
      </c>
      <c r="D48" s="1129"/>
      <c r="E48" s="1130"/>
      <c r="F48" s="15">
        <v>4.7300000000000004</v>
      </c>
      <c r="G48" s="16">
        <v>7.98</v>
      </c>
      <c r="H48" s="16">
        <v>6.86</v>
      </c>
      <c r="I48" s="16">
        <v>2.37</v>
      </c>
      <c r="J48" s="17">
        <v>2.66</v>
      </c>
    </row>
    <row r="49" spans="2:10" ht="57.75" customHeight="1" thickBot="1" x14ac:dyDescent="0.2">
      <c r="B49" s="18"/>
      <c r="C49" s="1131" t="s">
        <v>5</v>
      </c>
      <c r="D49" s="1131"/>
      <c r="E49" s="1132"/>
      <c r="F49" s="19">
        <v>2.63</v>
      </c>
      <c r="G49" s="20">
        <v>6.18</v>
      </c>
      <c r="H49" s="20" t="s">
        <v>529</v>
      </c>
      <c r="I49" s="20" t="s">
        <v>530</v>
      </c>
      <c r="J49" s="21" t="s">
        <v>531</v>
      </c>
    </row>
    <row r="50" spans="2:10" x14ac:dyDescent="0.15"/>
  </sheetData>
  <sheetProtection algorithmName="SHA-512" hashValue="mfc+Kub64SvIgtvWiHDssm6lRsBCyyDaVmrZzUL1p7jO7BD0+bzQJEB4lyXmgYoQAxo1xm/pjuUIEYghbRAyXg==" saltValue="76GgwGJyAh+/5BFVjwR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2026-03-16T05:05:28Z</cp:lastPrinted>
  <dcterms:created xsi:type="dcterms:W3CDTF">2026-02-23T05:36:44Z</dcterms:created>
  <dcterms:modified xsi:type="dcterms:W3CDTF">2026-03-19T10:28:20Z</dcterms:modified>
  <cp:category/>
</cp:coreProperties>
</file>