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420" windowWidth="8640" windowHeight="6690" activeTab="0"/>
  </bookViews>
  <sheets>
    <sheet name="東金市" sheetId="1" r:id="rId1"/>
    <sheet name="習志野市" sheetId="2" r:id="rId2"/>
    <sheet name="大網白里町" sheetId="3" r:id="rId3"/>
    <sheet name="九十九里町" sheetId="4" r:id="rId4"/>
    <sheet name="白子町" sheetId="5" r:id="rId5"/>
    <sheet name="長南町" sheetId="6" r:id="rId6"/>
  </sheets>
  <definedNames>
    <definedName name="_xlnm.Print_Area" localSheetId="3">'九十九里町'!$A$1:$S$61</definedName>
    <definedName name="_xlnm.Print_Area" localSheetId="1">'習志野市'!$A$1:$S$61</definedName>
    <definedName name="_xlnm.Print_Area" localSheetId="2">'大網白里町'!$A$1:$S$61</definedName>
    <definedName name="_xlnm.Print_Area" localSheetId="5">'長南町'!$A$1:$S$61</definedName>
    <definedName name="_xlnm.Print_Area" localSheetId="0">'東金市'!$A$1:$S$61</definedName>
    <definedName name="_xlnm.Print_Area" localSheetId="4">'白子町'!$A$1:$S$61</definedName>
  </definedNames>
  <calcPr fullCalcOnLoad="1"/>
</workbook>
</file>

<file path=xl/sharedStrings.xml><?xml version="1.0" encoding="utf-8"?>
<sst xmlns="http://schemas.openxmlformats.org/spreadsheetml/2006/main" count="1315" uniqueCount="271">
  <si>
    <t>経営比率</t>
  </si>
  <si>
    <t>財務分析</t>
  </si>
  <si>
    <t>料金収入に対する比率(%)</t>
  </si>
  <si>
    <t>(ｍ)</t>
  </si>
  <si>
    <t>業 務</t>
  </si>
  <si>
    <t>収 益 的 収 支</t>
  </si>
  <si>
    <t>う ち</t>
  </si>
  <si>
    <t xml:space="preserve">  事業開始年月日</t>
  </si>
  <si>
    <t xml:space="preserve">  法適用年月日</t>
  </si>
  <si>
    <t xml:space="preserve">  管 理 者</t>
  </si>
  <si>
    <t xml:space="preserve">  計画供給戸数</t>
  </si>
  <si>
    <t xml:space="preserve">  現在供給戸数</t>
  </si>
  <si>
    <t xml:space="preserve">  普 及 率</t>
  </si>
  <si>
    <t xml:space="preserve">  C/A</t>
  </si>
  <si>
    <t xml:space="preserve">  C/B</t>
  </si>
  <si>
    <t xml:space="preserve">  基 数</t>
  </si>
  <si>
    <t xml:space="preserve">  能 力</t>
  </si>
  <si>
    <t xml:space="preserve">  導管延長</t>
  </si>
  <si>
    <t xml:space="preserve">  年間ガス生産量</t>
  </si>
  <si>
    <t xml:space="preserve">  年間ガス購入量</t>
  </si>
  <si>
    <t xml:space="preserve">  年間自家使用量 </t>
  </si>
  <si>
    <t xml:space="preserve">  年間勘定外ガス</t>
  </si>
  <si>
    <t xml:space="preserve">  現行料金実施年月日</t>
  </si>
  <si>
    <t xml:space="preserve">  基本使用量</t>
  </si>
  <si>
    <t xml:space="preserve">  基本料金</t>
  </si>
  <si>
    <t xml:space="preserve">  超過料金 </t>
  </si>
  <si>
    <t xml:space="preserve">  損益勘定所属職員数</t>
  </si>
  <si>
    <t xml:space="preserve">  資本勘定所属職員数</t>
  </si>
  <si>
    <t xml:space="preserve"> </t>
  </si>
  <si>
    <t xml:space="preserve">  導管使用効率</t>
  </si>
  <si>
    <t xml:space="preserve">  料金単価</t>
  </si>
  <si>
    <t xml:space="preserve">  供給原価</t>
  </si>
  <si>
    <t xml:space="preserve">  供給戸数</t>
  </si>
  <si>
    <t xml:space="preserve">  販 売 量</t>
  </si>
  <si>
    <t xml:space="preserve">  営業収益</t>
  </si>
  <si>
    <t xml:space="preserve">  職員給与費</t>
  </si>
  <si>
    <t xml:space="preserve">  支払利息</t>
  </si>
  <si>
    <t xml:space="preserve">  減価償却費</t>
  </si>
  <si>
    <t xml:space="preserve">  そ の 他</t>
  </si>
  <si>
    <t xml:space="preserve">  流動比率</t>
  </si>
  <si>
    <t xml:space="preserve">  経常収支比率</t>
  </si>
  <si>
    <t xml:space="preserve">  営業収支比率</t>
  </si>
  <si>
    <t xml:space="preserve">  不良債務比率</t>
  </si>
  <si>
    <t xml:space="preserve">  企業債利息</t>
  </si>
  <si>
    <t xml:space="preserve">  総 収 益 (B+E)</t>
  </si>
  <si>
    <t xml:space="preserve">  ガス売上収益</t>
  </si>
  <si>
    <t xml:space="preserve">  受託工事収益</t>
  </si>
  <si>
    <t xml:space="preserve">  他会計負担金</t>
  </si>
  <si>
    <t xml:space="preserve">  営業外収益</t>
  </si>
  <si>
    <t xml:space="preserve">  特別利益</t>
  </si>
  <si>
    <t xml:space="preserve">  総 費 用 (G+J)</t>
  </si>
  <si>
    <t xml:space="preserve">  経常費用 (H+I)</t>
  </si>
  <si>
    <t xml:space="preserve">  営業費用</t>
  </si>
  <si>
    <t xml:space="preserve">  職員給与費</t>
  </si>
  <si>
    <t xml:space="preserve">  受託工事費</t>
  </si>
  <si>
    <t xml:space="preserve">  減価償却費</t>
  </si>
  <si>
    <t xml:space="preserve">  原料費及び購入ガス費</t>
  </si>
  <si>
    <t xml:space="preserve">  営業外費用</t>
  </si>
  <si>
    <t xml:space="preserve">  特別損失</t>
  </si>
  <si>
    <t xml:space="preserve">  経常利益(経常損失) (B-G)</t>
  </si>
  <si>
    <t xml:space="preserve">  純 利 益(純損失) (A-F)</t>
  </si>
  <si>
    <t xml:space="preserve">  資本的収入</t>
  </si>
  <si>
    <t xml:space="preserve">  企 業 債</t>
  </si>
  <si>
    <t xml:space="preserve">  他会計繰入金</t>
  </si>
  <si>
    <t xml:space="preserve">  工事負担金</t>
  </si>
  <si>
    <t xml:space="preserve">  資本的支出</t>
  </si>
  <si>
    <t xml:space="preserve">  建設改良費</t>
  </si>
  <si>
    <t xml:space="preserve">  企業債償還元金</t>
  </si>
  <si>
    <t xml:space="preserve">  収支差引 (K-L)</t>
  </si>
  <si>
    <t xml:space="preserve">  補てん財源</t>
  </si>
  <si>
    <t xml:space="preserve">  補てん財源不足額 （M+N）</t>
  </si>
  <si>
    <t xml:space="preserve">  余裕資金又は不良債務(△)</t>
  </si>
  <si>
    <t xml:space="preserve">  当年度繰入金合計</t>
  </si>
  <si>
    <t xml:space="preserve">  支出決算規模</t>
  </si>
  <si>
    <t xml:space="preserve">  固定資産</t>
  </si>
  <si>
    <t xml:space="preserve">  償却資産</t>
  </si>
  <si>
    <t xml:space="preserve">  流動資産</t>
  </si>
  <si>
    <t xml:space="preserve">  現金・預金</t>
  </si>
  <si>
    <t xml:space="preserve">  未 収 金</t>
  </si>
  <si>
    <t xml:space="preserve">  貯 蔵 品</t>
  </si>
  <si>
    <t xml:space="preserve">  繰延勘定</t>
  </si>
  <si>
    <t xml:space="preserve">  資産合計</t>
  </si>
  <si>
    <t xml:space="preserve">  固定負債</t>
  </si>
  <si>
    <t xml:space="preserve">  流動負債</t>
  </si>
  <si>
    <t xml:space="preserve">  一時借入金</t>
  </si>
  <si>
    <t xml:space="preserve">  未払金・未払費用</t>
  </si>
  <si>
    <t xml:space="preserve">  負債合計</t>
  </si>
  <si>
    <t xml:space="preserve">  資 本 金</t>
  </si>
  <si>
    <t xml:space="preserve">  自己資本金</t>
  </si>
  <si>
    <t xml:space="preserve">  他会計借入金</t>
  </si>
  <si>
    <t xml:space="preserve">  剰 余 金</t>
  </si>
  <si>
    <t xml:space="preserve">  資本剰余金</t>
  </si>
  <si>
    <t xml:space="preserve">  積 立 金</t>
  </si>
  <si>
    <t xml:space="preserve">  当年度未処分利益剰余金</t>
  </si>
  <si>
    <t xml:space="preserve">  資本合計</t>
  </si>
  <si>
    <t>（金額：千円）</t>
  </si>
  <si>
    <t>項目</t>
  </si>
  <si>
    <t>年度</t>
  </si>
  <si>
    <t>A</t>
  </si>
  <si>
    <t>職員数</t>
  </si>
  <si>
    <t>(円)</t>
  </si>
  <si>
    <t>計</t>
  </si>
  <si>
    <t>職員一人当り</t>
  </si>
  <si>
    <t>（戸/人）</t>
  </si>
  <si>
    <t>（千円/人）</t>
  </si>
  <si>
    <t>費用構成比率</t>
  </si>
  <si>
    <t>（%）</t>
  </si>
  <si>
    <t>（%）</t>
  </si>
  <si>
    <t>（%）</t>
  </si>
  <si>
    <t>施  設</t>
  </si>
  <si>
    <t>料  金</t>
  </si>
  <si>
    <t>内訳</t>
  </si>
  <si>
    <t>資  本</t>
  </si>
  <si>
    <t>負 債</t>
  </si>
  <si>
    <t>貸 借 対 照 表</t>
  </si>
  <si>
    <t>資  産</t>
  </si>
  <si>
    <t xml:space="preserve">  累積欠損金比率</t>
  </si>
  <si>
    <t xml:space="preserve">  企業債償還元金</t>
  </si>
  <si>
    <t xml:space="preserve">  企業債元利償還金</t>
  </si>
  <si>
    <t>ガ ス 事 業 の 経 営 状 況 （法適）</t>
  </si>
  <si>
    <t>B</t>
  </si>
  <si>
    <t>C</t>
  </si>
  <si>
    <t>（%）</t>
  </si>
  <si>
    <t>D</t>
  </si>
  <si>
    <t>（%）</t>
  </si>
  <si>
    <t>うち</t>
  </si>
  <si>
    <t>ガスホルダー</t>
  </si>
  <si>
    <t>E</t>
  </si>
  <si>
    <t>F</t>
  </si>
  <si>
    <t>G</t>
  </si>
  <si>
    <t>H</t>
  </si>
  <si>
    <t>うち</t>
  </si>
  <si>
    <t>I</t>
  </si>
  <si>
    <t>うち</t>
  </si>
  <si>
    <t>J</t>
  </si>
  <si>
    <t>K</t>
  </si>
  <si>
    <t>L</t>
  </si>
  <si>
    <t>うち</t>
  </si>
  <si>
    <t>M</t>
  </si>
  <si>
    <t>N</t>
  </si>
  <si>
    <t>（%）</t>
  </si>
  <si>
    <t>うち</t>
  </si>
  <si>
    <t>（%）</t>
  </si>
  <si>
    <t>うち</t>
  </si>
  <si>
    <t>（%）</t>
  </si>
  <si>
    <t>（%）</t>
  </si>
  <si>
    <t>（%）</t>
  </si>
  <si>
    <t>（%）</t>
  </si>
  <si>
    <t>うち</t>
  </si>
  <si>
    <t xml:space="preserve">  年間ガス供給実績</t>
  </si>
  <si>
    <t xml:space="preserve">  固定資産使用効率</t>
  </si>
  <si>
    <t xml:space="preserve">  自己資本構成比率</t>
  </si>
  <si>
    <t xml:space="preserve">  行政区域内戸数</t>
  </si>
  <si>
    <t>A</t>
  </si>
  <si>
    <t>うち</t>
  </si>
  <si>
    <t>B</t>
  </si>
  <si>
    <t>C</t>
  </si>
  <si>
    <t>資本的収支</t>
  </si>
  <si>
    <t xml:space="preserve">  経常収益 (C+D)</t>
  </si>
  <si>
    <t xml:space="preserve">  認可料金</t>
  </si>
  <si>
    <t xml:space="preserve">  認可料金</t>
  </si>
  <si>
    <t xml:space="preserve">  購入ガス費</t>
  </si>
  <si>
    <t>(m3)</t>
  </si>
  <si>
    <t>41.8605
MJ/m3
換算</t>
  </si>
  <si>
    <t>（団体名）　　　　　　　　　　　　　　　　　　　　　　</t>
  </si>
  <si>
    <t>A</t>
  </si>
  <si>
    <t>う ち</t>
  </si>
  <si>
    <t>B</t>
  </si>
  <si>
    <t>う ち</t>
  </si>
  <si>
    <t>C</t>
  </si>
  <si>
    <t>A</t>
  </si>
  <si>
    <t>うち</t>
  </si>
  <si>
    <t>B</t>
  </si>
  <si>
    <t>C</t>
  </si>
  <si>
    <t xml:space="preserve">  C/A</t>
  </si>
  <si>
    <t>（%）</t>
  </si>
  <si>
    <t>D</t>
  </si>
  <si>
    <t xml:space="preserve">  C/B</t>
  </si>
  <si>
    <t>（%）</t>
  </si>
  <si>
    <t>E</t>
  </si>
  <si>
    <t>(m3)</t>
  </si>
  <si>
    <t>F</t>
  </si>
  <si>
    <t>(ｍ)</t>
  </si>
  <si>
    <t>う ち</t>
  </si>
  <si>
    <t>G</t>
  </si>
  <si>
    <t>う ち</t>
  </si>
  <si>
    <t>H</t>
  </si>
  <si>
    <t>うち</t>
  </si>
  <si>
    <t>I</t>
  </si>
  <si>
    <t>(m3)</t>
  </si>
  <si>
    <t>うち</t>
  </si>
  <si>
    <t>J</t>
  </si>
  <si>
    <t>K</t>
  </si>
  <si>
    <t>うち</t>
  </si>
  <si>
    <t>L</t>
  </si>
  <si>
    <t xml:space="preserve"> </t>
  </si>
  <si>
    <t>うち</t>
  </si>
  <si>
    <t>M</t>
  </si>
  <si>
    <t>N</t>
  </si>
  <si>
    <t>（%）</t>
  </si>
  <si>
    <t>（%）</t>
  </si>
  <si>
    <t>（%）</t>
  </si>
  <si>
    <t>（%）</t>
  </si>
  <si>
    <t>（%）</t>
  </si>
  <si>
    <t>うち</t>
  </si>
  <si>
    <t>(1000MJ)</t>
  </si>
  <si>
    <t>(円・銭/m3)</t>
  </si>
  <si>
    <t>簡易ガス料金</t>
  </si>
  <si>
    <t>(１０００ＭＪ/m)</t>
  </si>
  <si>
    <t>(１０００ＭＪ/万円)</t>
  </si>
  <si>
    <t>(１０００ＭＪ/人)</t>
  </si>
  <si>
    <t>（円・銭）</t>
  </si>
  <si>
    <t>（円・銭）</t>
  </si>
  <si>
    <t xml:space="preserve">販売量
1m3当り
</t>
  </si>
  <si>
    <t xml:space="preserve">  他会計補助金</t>
  </si>
  <si>
    <t xml:space="preserve">  減価償却累計額(△)</t>
  </si>
  <si>
    <t>平成16年度</t>
  </si>
  <si>
    <t>平成17年度</t>
  </si>
  <si>
    <t>平成18年度</t>
  </si>
  <si>
    <t>昭和３２年４月１日</t>
  </si>
  <si>
    <t>昭和３４年４月１日</t>
  </si>
  <si>
    <t>非設置</t>
  </si>
  <si>
    <t>非設置</t>
  </si>
  <si>
    <t>平成８年１０月２０日</t>
  </si>
  <si>
    <t>（団体名）　　東金市企業部ガス課</t>
  </si>
  <si>
    <t>（団体名）　習　志　野　市　　　　　　　　　　　　</t>
  </si>
  <si>
    <t>設　　置</t>
  </si>
  <si>
    <t>設　　置</t>
  </si>
  <si>
    <t>0</t>
  </si>
  <si>
    <t>0</t>
  </si>
  <si>
    <t>ガスホルダー</t>
  </si>
  <si>
    <t>0</t>
  </si>
  <si>
    <t>(1000MJ)</t>
  </si>
  <si>
    <t>0</t>
  </si>
  <si>
    <t>(1000MJ)</t>
  </si>
  <si>
    <t>(1000MJ)</t>
  </si>
  <si>
    <t>(1000MJ)</t>
  </si>
  <si>
    <t>(1000MJ)</t>
  </si>
  <si>
    <t>－</t>
  </si>
  <si>
    <t>－</t>
  </si>
  <si>
    <t>0</t>
  </si>
  <si>
    <t>－</t>
  </si>
  <si>
    <t>0</t>
  </si>
  <si>
    <t>0</t>
  </si>
  <si>
    <t>0</t>
  </si>
  <si>
    <t>(１０００ＭＪ/m)</t>
  </si>
  <si>
    <t>0</t>
  </si>
  <si>
    <t>－</t>
  </si>
  <si>
    <t>－</t>
  </si>
  <si>
    <t>0</t>
  </si>
  <si>
    <t>0</t>
  </si>
  <si>
    <t>（%）</t>
  </si>
  <si>
    <t>うち</t>
  </si>
  <si>
    <t>（団体名）　　大網白里町　　　　　　　　　　　　　　　　　　　　　</t>
  </si>
  <si>
    <t>-</t>
  </si>
  <si>
    <t>う ち</t>
  </si>
  <si>
    <t>-</t>
  </si>
  <si>
    <t>-</t>
  </si>
  <si>
    <t>-</t>
  </si>
  <si>
    <t>（%）</t>
  </si>
  <si>
    <t>うち</t>
  </si>
  <si>
    <t>-</t>
  </si>
  <si>
    <t>-</t>
  </si>
  <si>
    <t>九十九里町</t>
  </si>
  <si>
    <t>（%）</t>
  </si>
  <si>
    <t>うち</t>
  </si>
  <si>
    <t>（団体名）　　白子町　　　　　　　　　　　　　　　　　　　　</t>
  </si>
  <si>
    <t>非設置</t>
  </si>
  <si>
    <t>（団体名）　　　　　　長　　南　　町　　　　　　　　　　</t>
  </si>
  <si>
    <t>（%）</t>
  </si>
  <si>
    <t>うち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</si>
</sst>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▲ &quot;#,##0.0"/>
    <numFmt numFmtId="179" formatCode="#,##0;&quot;▲ &quot;#,##0"/>
    <numFmt numFmtId="180" formatCode="#,##0;&quot;△&quot;#,##0"/>
    <numFmt numFmtId="181" formatCode="#,##0_ ;[Red]\-#,##0\ "/>
    <numFmt numFmtId="182" formatCode="[&lt;=999]000;[&lt;=99999]000\-00;000\-0000"/>
    <numFmt numFmtId="183" formatCode="[&lt;=999]000.0;[&lt;=99999]000.0\-00;000.0\-0000"/>
    <numFmt numFmtId="184" formatCode="[&lt;=999]000;[&lt;=99999]000.\-00;000.\-0000"/>
    <numFmt numFmtId="185" formatCode="[&lt;=999]000;[&lt;=99999]00.\-00;00.\-0000"/>
    <numFmt numFmtId="186" formatCode="[&lt;=999]000;[&lt;=99999]0.\-00;0.\-0000"/>
    <numFmt numFmtId="187" formatCode="#,##0;[Red]&quot;△&quot;#,##0"/>
    <numFmt numFmtId="188" formatCode="#,##0.000;[Red]\-#,##0.000"/>
    <numFmt numFmtId="189" formatCode="#,##0.0_ ;[Red]\-#,##0.0\ "/>
    <numFmt numFmtId="190" formatCode="#,##0.0000;[Red]\-#,##0.0000"/>
    <numFmt numFmtId="191" formatCode="[$-411]ge\.m\.d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9.5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2" fillId="0" borderId="1" xfId="16" applyFont="1" applyFill="1" applyBorder="1" applyAlignment="1">
      <alignment/>
    </xf>
    <xf numFmtId="38" fontId="2" fillId="0" borderId="2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right" vertical="top"/>
    </xf>
    <xf numFmtId="0" fontId="2" fillId="0" borderId="0" xfId="0" applyFont="1" applyFill="1" applyAlignment="1">
      <alignment horizontal="centerContinuous"/>
    </xf>
    <xf numFmtId="38" fontId="3" fillId="0" borderId="3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176" fontId="3" fillId="0" borderId="9" xfId="16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177" fontId="3" fillId="0" borderId="9" xfId="16" applyNumberFormat="1" applyFont="1" applyFill="1" applyBorder="1" applyAlignment="1">
      <alignment vertical="center"/>
    </xf>
    <xf numFmtId="177" fontId="3" fillId="0" borderId="8" xfId="16" applyNumberFormat="1" applyFont="1" applyFill="1" applyBorder="1" applyAlignment="1">
      <alignment vertical="center"/>
    </xf>
    <xf numFmtId="177" fontId="3" fillId="0" borderId="23" xfId="16" applyNumberFormat="1" applyFont="1" applyFill="1" applyBorder="1" applyAlignment="1">
      <alignment vertical="center"/>
    </xf>
    <xf numFmtId="177" fontId="3" fillId="0" borderId="13" xfId="16" applyNumberFormat="1" applyFont="1" applyFill="1" applyBorder="1" applyAlignment="1">
      <alignment vertical="center"/>
    </xf>
    <xf numFmtId="177" fontId="3" fillId="0" borderId="24" xfId="16" applyNumberFormat="1" applyFont="1" applyFill="1" applyBorder="1" applyAlignment="1">
      <alignment vertical="center"/>
    </xf>
    <xf numFmtId="38" fontId="3" fillId="0" borderId="13" xfId="16" applyFont="1" applyFill="1" applyBorder="1" applyAlignment="1">
      <alignment vertical="center"/>
    </xf>
    <xf numFmtId="38" fontId="3" fillId="0" borderId="25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 shrinkToFit="1"/>
    </xf>
    <xf numFmtId="38" fontId="3" fillId="0" borderId="20" xfId="16" applyFont="1" applyFill="1" applyBorder="1" applyAlignment="1">
      <alignment vertical="center" shrinkToFit="1"/>
    </xf>
    <xf numFmtId="38" fontId="3" fillId="0" borderId="12" xfId="16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8" fontId="4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27" xfId="16" applyFont="1" applyFill="1" applyBorder="1" applyAlignment="1">
      <alignment horizontal="center" vertical="center"/>
    </xf>
    <xf numFmtId="38" fontId="3" fillId="0" borderId="28" xfId="16" applyFont="1" applyFill="1" applyBorder="1" applyAlignment="1">
      <alignment horizontal="center" vertical="center"/>
    </xf>
    <xf numFmtId="38" fontId="3" fillId="0" borderId="29" xfId="16" applyFont="1" applyFill="1" applyBorder="1" applyAlignment="1">
      <alignment vertical="center"/>
    </xf>
    <xf numFmtId="38" fontId="3" fillId="0" borderId="29" xfId="16" applyFont="1" applyFill="1" applyBorder="1" applyAlignment="1">
      <alignment horizontal="right" vertical="center" shrinkToFit="1"/>
    </xf>
    <xf numFmtId="38" fontId="3" fillId="0" borderId="7" xfId="16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right" vertical="center" shrinkToFit="1"/>
    </xf>
    <xf numFmtId="38" fontId="3" fillId="0" borderId="11" xfId="16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vertical="center" shrinkToFit="1"/>
    </xf>
    <xf numFmtId="40" fontId="3" fillId="0" borderId="9" xfId="16" applyNumberFormat="1" applyFont="1" applyFill="1" applyBorder="1" applyAlignment="1">
      <alignment vertical="center"/>
    </xf>
    <xf numFmtId="40" fontId="3" fillId="0" borderId="13" xfId="16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176" fontId="3" fillId="0" borderId="11" xfId="16" applyNumberFormat="1" applyFont="1" applyFill="1" applyBorder="1" applyAlignment="1">
      <alignment vertical="center"/>
    </xf>
    <xf numFmtId="38" fontId="3" fillId="0" borderId="23" xfId="16" applyFont="1" applyFill="1" applyBorder="1" applyAlignment="1">
      <alignment vertical="center"/>
    </xf>
    <xf numFmtId="176" fontId="3" fillId="0" borderId="5" xfId="16" applyNumberFormat="1" applyFont="1" applyFill="1" applyBorder="1" applyAlignment="1">
      <alignment vertical="center"/>
    </xf>
    <xf numFmtId="176" fontId="3" fillId="0" borderId="15" xfId="16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176" fontId="3" fillId="0" borderId="13" xfId="16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176" fontId="3" fillId="0" borderId="0" xfId="16" applyNumberFormat="1" applyFont="1" applyFill="1" applyBorder="1" applyAlignment="1">
      <alignment vertical="center"/>
    </xf>
    <xf numFmtId="0" fontId="3" fillId="0" borderId="0" xfId="16" applyNumberFormat="1" applyFont="1" applyFill="1" applyBorder="1" applyAlignment="1">
      <alignment vertical="center"/>
    </xf>
    <xf numFmtId="40" fontId="3" fillId="0" borderId="0" xfId="16" applyNumberFormat="1" applyFont="1" applyFill="1" applyBorder="1" applyAlignment="1">
      <alignment vertical="center"/>
    </xf>
    <xf numFmtId="177" fontId="3" fillId="0" borderId="0" xfId="16" applyNumberFormat="1" applyFont="1" applyFill="1" applyBorder="1" applyAlignment="1">
      <alignment vertical="center"/>
    </xf>
    <xf numFmtId="176" fontId="3" fillId="0" borderId="8" xfId="16" applyNumberFormat="1" applyFont="1" applyFill="1" applyBorder="1" applyAlignment="1">
      <alignment vertical="center"/>
    </xf>
    <xf numFmtId="38" fontId="3" fillId="0" borderId="24" xfId="16" applyFont="1" applyFill="1" applyBorder="1" applyAlignment="1">
      <alignment vertical="center"/>
    </xf>
    <xf numFmtId="40" fontId="3" fillId="0" borderId="8" xfId="16" applyNumberFormat="1" applyFont="1" applyFill="1" applyBorder="1" applyAlignment="1">
      <alignment vertical="center"/>
    </xf>
    <xf numFmtId="176" fontId="3" fillId="0" borderId="25" xfId="16" applyNumberFormat="1" applyFont="1" applyFill="1" applyBorder="1" applyAlignment="1">
      <alignment vertical="center"/>
    </xf>
    <xf numFmtId="176" fontId="3" fillId="0" borderId="4" xfId="16" applyNumberFormat="1" applyFont="1" applyFill="1" applyBorder="1" applyAlignment="1">
      <alignment vertical="center"/>
    </xf>
    <xf numFmtId="176" fontId="3" fillId="0" borderId="23" xfId="16" applyNumberFormat="1" applyFont="1" applyFill="1" applyBorder="1" applyAlignment="1">
      <alignment vertical="center"/>
    </xf>
    <xf numFmtId="176" fontId="3" fillId="0" borderId="24" xfId="16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8" fontId="2" fillId="0" borderId="31" xfId="16" applyFont="1" applyFill="1" applyBorder="1" applyAlignment="1">
      <alignment horizontal="center" vertical="top"/>
    </xf>
    <xf numFmtId="38" fontId="3" fillId="0" borderId="4" xfId="16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38" fontId="3" fillId="0" borderId="0" xfId="16" applyFont="1" applyFill="1" applyAlignment="1">
      <alignment horizontal="lef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38" fontId="3" fillId="0" borderId="35" xfId="16" applyFont="1" applyFill="1" applyBorder="1" applyAlignment="1">
      <alignment horizontal="center" vertical="center"/>
    </xf>
    <xf numFmtId="49" fontId="7" fillId="0" borderId="11" xfId="16" applyNumberFormat="1" applyFont="1" applyFill="1" applyBorder="1" applyAlignment="1">
      <alignment horizontal="center" vertical="center"/>
    </xf>
    <xf numFmtId="38" fontId="3" fillId="0" borderId="36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176" fontId="3" fillId="0" borderId="10" xfId="16" applyNumberFormat="1" applyFont="1" applyFill="1" applyBorder="1" applyAlignment="1">
      <alignment vertical="center"/>
    </xf>
    <xf numFmtId="38" fontId="3" fillId="0" borderId="37" xfId="16" applyFont="1" applyFill="1" applyBorder="1" applyAlignment="1">
      <alignment vertical="center"/>
    </xf>
    <xf numFmtId="38" fontId="3" fillId="0" borderId="14" xfId="16" applyFont="1" applyFill="1" applyBorder="1" applyAlignment="1">
      <alignment vertical="center"/>
    </xf>
    <xf numFmtId="49" fontId="7" fillId="0" borderId="36" xfId="16" applyNumberFormat="1" applyFont="1" applyFill="1" applyBorder="1" applyAlignment="1">
      <alignment horizontal="center" vertical="center"/>
    </xf>
    <xf numFmtId="40" fontId="3" fillId="0" borderId="10" xfId="16" applyNumberFormat="1" applyFont="1" applyFill="1" applyBorder="1" applyAlignment="1">
      <alignment vertical="center"/>
    </xf>
    <xf numFmtId="40" fontId="3" fillId="0" borderId="37" xfId="16" applyNumberFormat="1" applyFont="1" applyFill="1" applyBorder="1" applyAlignment="1">
      <alignment vertical="center"/>
    </xf>
    <xf numFmtId="177" fontId="3" fillId="0" borderId="37" xfId="16" applyNumberFormat="1" applyFont="1" applyFill="1" applyBorder="1" applyAlignment="1">
      <alignment vertical="center"/>
    </xf>
    <xf numFmtId="176" fontId="3" fillId="0" borderId="36" xfId="16" applyNumberFormat="1" applyFont="1" applyFill="1" applyBorder="1" applyAlignment="1">
      <alignment vertical="center"/>
    </xf>
    <xf numFmtId="176" fontId="3" fillId="0" borderId="14" xfId="16" applyNumberFormat="1" applyFont="1" applyFill="1" applyBorder="1" applyAlignment="1">
      <alignment vertical="center"/>
    </xf>
    <xf numFmtId="176" fontId="3" fillId="0" borderId="38" xfId="16" applyNumberFormat="1" applyFont="1" applyFill="1" applyBorder="1" applyAlignment="1">
      <alignment vertical="center"/>
    </xf>
    <xf numFmtId="176" fontId="3" fillId="0" borderId="37" xfId="16" applyNumberFormat="1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38" fontId="3" fillId="0" borderId="40" xfId="16" applyFont="1" applyFill="1" applyBorder="1" applyAlignment="1">
      <alignment vertical="center"/>
    </xf>
    <xf numFmtId="177" fontId="3" fillId="0" borderId="10" xfId="16" applyNumberFormat="1" applyFont="1" applyFill="1" applyBorder="1" applyAlignment="1">
      <alignment vertical="center"/>
    </xf>
    <xf numFmtId="177" fontId="3" fillId="0" borderId="40" xfId="16" applyNumberFormat="1" applyFont="1" applyFill="1" applyBorder="1" applyAlignment="1">
      <alignment vertical="center"/>
    </xf>
    <xf numFmtId="177" fontId="3" fillId="0" borderId="38" xfId="16" applyNumberFormat="1" applyFont="1" applyFill="1" applyBorder="1" applyAlignment="1">
      <alignment vertical="center"/>
    </xf>
    <xf numFmtId="177" fontId="3" fillId="0" borderId="41" xfId="16" applyNumberFormat="1" applyFont="1" applyFill="1" applyBorder="1" applyAlignment="1">
      <alignment vertical="center"/>
    </xf>
    <xf numFmtId="177" fontId="3" fillId="0" borderId="42" xfId="16" applyNumberFormat="1" applyFont="1" applyFill="1" applyBorder="1" applyAlignment="1">
      <alignment vertical="center"/>
    </xf>
    <xf numFmtId="38" fontId="3" fillId="0" borderId="43" xfId="16" applyFont="1" applyFill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38" fontId="3" fillId="0" borderId="41" xfId="16" applyFont="1" applyFill="1" applyBorder="1" applyAlignment="1">
      <alignment vertical="center"/>
    </xf>
    <xf numFmtId="49" fontId="7" fillId="0" borderId="44" xfId="16" applyNumberFormat="1" applyFont="1" applyFill="1" applyBorder="1" applyAlignment="1">
      <alignment horizontal="center" vertical="center"/>
    </xf>
    <xf numFmtId="38" fontId="3" fillId="0" borderId="45" xfId="16" applyFont="1" applyFill="1" applyBorder="1" applyAlignment="1">
      <alignment vertical="center"/>
    </xf>
    <xf numFmtId="40" fontId="3" fillId="0" borderId="45" xfId="16" applyNumberFormat="1" applyFont="1" applyFill="1" applyBorder="1" applyAlignment="1">
      <alignment vertical="center"/>
    </xf>
    <xf numFmtId="40" fontId="3" fillId="0" borderId="46" xfId="16" applyNumberFormat="1" applyFont="1" applyFill="1" applyBorder="1" applyAlignment="1">
      <alignment vertical="center"/>
    </xf>
    <xf numFmtId="38" fontId="3" fillId="0" borderId="31" xfId="16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3" fillId="0" borderId="47" xfId="16" applyFont="1" applyFill="1" applyBorder="1" applyAlignment="1">
      <alignment vertical="center"/>
    </xf>
    <xf numFmtId="49" fontId="3" fillId="0" borderId="6" xfId="16" applyNumberFormat="1" applyFont="1" applyFill="1" applyBorder="1" applyAlignment="1">
      <alignment horizontal="right" vertical="center"/>
    </xf>
    <xf numFmtId="49" fontId="3" fillId="0" borderId="9" xfId="16" applyNumberFormat="1" applyFont="1" applyFill="1" applyBorder="1" applyAlignment="1">
      <alignment horizontal="right" vertical="center"/>
    </xf>
    <xf numFmtId="49" fontId="3" fillId="0" borderId="8" xfId="16" applyNumberFormat="1" applyFont="1" applyFill="1" applyBorder="1" applyAlignment="1">
      <alignment horizontal="right" vertical="center"/>
    </xf>
    <xf numFmtId="176" fontId="3" fillId="0" borderId="6" xfId="16" applyNumberFormat="1" applyFont="1" applyFill="1" applyBorder="1" applyAlignment="1">
      <alignment vertical="center"/>
    </xf>
    <xf numFmtId="38" fontId="3" fillId="0" borderId="26" xfId="16" applyFont="1" applyFill="1" applyBorder="1" applyAlignment="1">
      <alignment vertical="center"/>
    </xf>
    <xf numFmtId="49" fontId="3" fillId="0" borderId="5" xfId="16" applyNumberFormat="1" applyFont="1" applyFill="1" applyBorder="1" applyAlignment="1">
      <alignment horizontal="right" vertical="center"/>
    </xf>
    <xf numFmtId="49" fontId="3" fillId="0" borderId="4" xfId="16" applyNumberFormat="1" applyFont="1" applyFill="1" applyBorder="1" applyAlignment="1">
      <alignment horizontal="right" vertical="center"/>
    </xf>
    <xf numFmtId="38" fontId="3" fillId="0" borderId="30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58" fontId="3" fillId="0" borderId="47" xfId="16" applyNumberFormat="1" applyFont="1" applyFill="1" applyBorder="1" applyAlignment="1">
      <alignment vertical="center" shrinkToFit="1"/>
    </xf>
    <xf numFmtId="58" fontId="3" fillId="0" borderId="11" xfId="16" applyNumberFormat="1" applyFont="1" applyFill="1" applyBorder="1" applyAlignment="1">
      <alignment vertical="center" shrinkToFit="1"/>
    </xf>
    <xf numFmtId="58" fontId="3" fillId="0" borderId="25" xfId="16" applyNumberFormat="1" applyFont="1" applyFill="1" applyBorder="1" applyAlignment="1">
      <alignment vertical="center" shrinkToFit="1"/>
    </xf>
    <xf numFmtId="38" fontId="3" fillId="0" borderId="6" xfId="16" applyFont="1" applyFill="1" applyBorder="1" applyAlignment="1">
      <alignment horizontal="right" vertical="center"/>
    </xf>
    <xf numFmtId="38" fontId="3" fillId="0" borderId="9" xfId="16" applyFont="1" applyFill="1" applyBorder="1" applyAlignment="1">
      <alignment horizontal="right" vertical="center"/>
    </xf>
    <xf numFmtId="38" fontId="3" fillId="0" borderId="8" xfId="16" applyFont="1" applyFill="1" applyBorder="1" applyAlignment="1">
      <alignment horizontal="right" vertical="center"/>
    </xf>
    <xf numFmtId="40" fontId="3" fillId="0" borderId="6" xfId="16" applyNumberFormat="1" applyFont="1" applyFill="1" applyBorder="1" applyAlignment="1">
      <alignment vertical="center"/>
    </xf>
    <xf numFmtId="177" fontId="3" fillId="0" borderId="6" xfId="16" applyNumberFormat="1" applyFont="1" applyFill="1" applyBorder="1" applyAlignment="1">
      <alignment vertical="center"/>
    </xf>
    <xf numFmtId="177" fontId="3" fillId="0" borderId="30" xfId="16" applyNumberFormat="1" applyFont="1" applyFill="1" applyBorder="1" applyAlignment="1">
      <alignment vertical="center"/>
    </xf>
    <xf numFmtId="177" fontId="3" fillId="0" borderId="15" xfId="16" applyNumberFormat="1" applyFont="1" applyFill="1" applyBorder="1" applyAlignment="1">
      <alignment vertical="center"/>
    </xf>
    <xf numFmtId="38" fontId="3" fillId="0" borderId="26" xfId="16" applyFont="1" applyFill="1" applyBorder="1" applyAlignment="1">
      <alignment horizontal="right" vertical="center"/>
    </xf>
    <xf numFmtId="38" fontId="3" fillId="0" borderId="13" xfId="16" applyFont="1" applyFill="1" applyBorder="1" applyAlignment="1">
      <alignment horizontal="right" vertical="center"/>
    </xf>
    <xf numFmtId="38" fontId="3" fillId="0" borderId="24" xfId="16" applyFont="1" applyFill="1" applyBorder="1" applyAlignment="1">
      <alignment horizontal="right" vertical="center"/>
    </xf>
    <xf numFmtId="177" fontId="3" fillId="0" borderId="46" xfId="16" applyNumberFormat="1" applyFont="1" applyFill="1" applyBorder="1" applyAlignment="1">
      <alignment vertical="center"/>
    </xf>
    <xf numFmtId="40" fontId="3" fillId="0" borderId="47" xfId="16" applyNumberFormat="1" applyFont="1" applyFill="1" applyBorder="1" applyAlignment="1">
      <alignment vertical="center"/>
    </xf>
    <xf numFmtId="40" fontId="3" fillId="0" borderId="11" xfId="16" applyNumberFormat="1" applyFont="1" applyFill="1" applyBorder="1" applyAlignment="1">
      <alignment vertical="center"/>
    </xf>
    <xf numFmtId="40" fontId="3" fillId="0" borderId="25" xfId="16" applyNumberFormat="1" applyFont="1" applyFill="1" applyBorder="1" applyAlignment="1">
      <alignment vertical="center"/>
    </xf>
    <xf numFmtId="177" fontId="3" fillId="0" borderId="45" xfId="16" applyNumberFormat="1" applyFont="1" applyFill="1" applyBorder="1" applyAlignment="1">
      <alignment vertical="center"/>
    </xf>
    <xf numFmtId="177" fontId="3" fillId="0" borderId="26" xfId="16" applyNumberFormat="1" applyFont="1" applyFill="1" applyBorder="1" applyAlignment="1">
      <alignment vertical="center"/>
    </xf>
    <xf numFmtId="176" fontId="3" fillId="0" borderId="3" xfId="16" applyNumberFormat="1" applyFont="1" applyFill="1" applyBorder="1" applyAlignment="1">
      <alignment vertical="center"/>
    </xf>
    <xf numFmtId="176" fontId="3" fillId="0" borderId="30" xfId="16" applyNumberFormat="1" applyFont="1" applyFill="1" applyBorder="1" applyAlignment="1">
      <alignment vertical="center"/>
    </xf>
    <xf numFmtId="176" fontId="3" fillId="0" borderId="47" xfId="16" applyNumberFormat="1" applyFont="1" applyFill="1" applyBorder="1" applyAlignment="1">
      <alignment vertical="center"/>
    </xf>
    <xf numFmtId="176" fontId="3" fillId="0" borderId="26" xfId="16" applyNumberFormat="1" applyFont="1" applyFill="1" applyBorder="1" applyAlignment="1">
      <alignment vertical="center"/>
    </xf>
    <xf numFmtId="38" fontId="3" fillId="0" borderId="46" xfId="16" applyFont="1" applyFill="1" applyBorder="1" applyAlignment="1">
      <alignment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right" vertical="center" indent="1"/>
    </xf>
    <xf numFmtId="38" fontId="3" fillId="0" borderId="9" xfId="16" applyNumberFormat="1" applyFont="1" applyFill="1" applyBorder="1" applyAlignment="1">
      <alignment horizontal="right" vertical="center" indent="1"/>
    </xf>
    <xf numFmtId="38" fontId="3" fillId="0" borderId="8" xfId="16" applyNumberFormat="1" applyFont="1" applyFill="1" applyBorder="1" applyAlignment="1">
      <alignment horizontal="right" vertical="center" indent="1"/>
    </xf>
    <xf numFmtId="40" fontId="3" fillId="0" borderId="6" xfId="16" applyNumberFormat="1" applyFont="1" applyFill="1" applyBorder="1" applyAlignment="1">
      <alignment horizontal="right" vertical="center" indent="1"/>
    </xf>
    <xf numFmtId="40" fontId="3" fillId="0" borderId="9" xfId="16" applyNumberFormat="1" applyFont="1" applyFill="1" applyBorder="1" applyAlignment="1">
      <alignment horizontal="right" vertical="center" indent="1"/>
    </xf>
    <xf numFmtId="40" fontId="3" fillId="0" borderId="8" xfId="16" applyNumberFormat="1" applyFont="1" applyFill="1" applyBorder="1" applyAlignment="1">
      <alignment horizontal="right" vertical="center" indent="1"/>
    </xf>
    <xf numFmtId="40" fontId="3" fillId="0" borderId="26" xfId="16" applyNumberFormat="1" applyFont="1" applyFill="1" applyBorder="1" applyAlignment="1">
      <alignment horizontal="center" vertical="center"/>
    </xf>
    <xf numFmtId="40" fontId="3" fillId="0" borderId="13" xfId="16" applyNumberFormat="1" applyFont="1" applyFill="1" applyBorder="1" applyAlignment="1">
      <alignment horizontal="center" vertical="center"/>
    </xf>
    <xf numFmtId="40" fontId="3" fillId="0" borderId="24" xfId="16" applyNumberFormat="1" applyFont="1" applyFill="1" applyBorder="1" applyAlignment="1">
      <alignment horizontal="center" vertical="center"/>
    </xf>
    <xf numFmtId="188" fontId="3" fillId="0" borderId="47" xfId="16" applyNumberFormat="1" applyFont="1" applyFill="1" applyBorder="1" applyAlignment="1">
      <alignment vertical="center"/>
    </xf>
    <xf numFmtId="188" fontId="3" fillId="0" borderId="11" xfId="16" applyNumberFormat="1" applyFont="1" applyFill="1" applyBorder="1" applyAlignment="1">
      <alignment vertical="center"/>
    </xf>
    <xf numFmtId="188" fontId="3" fillId="0" borderId="25" xfId="16" applyNumberFormat="1" applyFont="1" applyFill="1" applyBorder="1" applyAlignment="1">
      <alignment vertical="center"/>
    </xf>
    <xf numFmtId="188" fontId="3" fillId="0" borderId="6" xfId="16" applyNumberFormat="1" applyFont="1" applyFill="1" applyBorder="1" applyAlignment="1">
      <alignment vertical="center"/>
    </xf>
    <xf numFmtId="188" fontId="3" fillId="0" borderId="9" xfId="16" applyNumberFormat="1" applyFont="1" applyFill="1" applyBorder="1" applyAlignment="1">
      <alignment vertical="center"/>
    </xf>
    <xf numFmtId="188" fontId="3" fillId="0" borderId="8" xfId="16" applyNumberFormat="1" applyFont="1" applyFill="1" applyBorder="1" applyAlignment="1">
      <alignment vertical="center"/>
    </xf>
    <xf numFmtId="176" fontId="3" fillId="0" borderId="46" xfId="16" applyNumberFormat="1" applyFont="1" applyFill="1" applyBorder="1" applyAlignment="1">
      <alignment vertical="center"/>
    </xf>
    <xf numFmtId="176" fontId="3" fillId="0" borderId="6" xfId="16" applyNumberFormat="1" applyFont="1" applyFill="1" applyBorder="1" applyAlignment="1">
      <alignment horizontal="center" vertical="center"/>
    </xf>
    <xf numFmtId="176" fontId="3" fillId="0" borderId="9" xfId="16" applyNumberFormat="1" applyFont="1" applyFill="1" applyBorder="1" applyAlignment="1">
      <alignment horizontal="center" vertical="center"/>
    </xf>
    <xf numFmtId="176" fontId="3" fillId="0" borderId="8" xfId="16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57" fontId="3" fillId="0" borderId="36" xfId="16" applyNumberFormat="1" applyFont="1" applyFill="1" applyBorder="1" applyAlignment="1">
      <alignment vertical="center"/>
    </xf>
    <xf numFmtId="57" fontId="3" fillId="0" borderId="11" xfId="16" applyNumberFormat="1" applyFont="1" applyFill="1" applyBorder="1" applyAlignment="1">
      <alignment vertical="center"/>
    </xf>
    <xf numFmtId="57" fontId="3" fillId="0" borderId="44" xfId="16" applyNumberFormat="1" applyFont="1" applyFill="1" applyBorder="1" applyAlignment="1">
      <alignment vertical="center"/>
    </xf>
    <xf numFmtId="40" fontId="3" fillId="0" borderId="24" xfId="16" applyNumberFormat="1" applyFont="1" applyFill="1" applyBorder="1" applyAlignment="1">
      <alignment vertical="center"/>
    </xf>
    <xf numFmtId="191" fontId="3" fillId="0" borderId="25" xfId="16" applyNumberFormat="1" applyFont="1" applyFill="1" applyBorder="1" applyAlignment="1">
      <alignment vertical="center"/>
    </xf>
    <xf numFmtId="179" fontId="3" fillId="0" borderId="6" xfId="16" applyNumberFormat="1" applyFont="1" applyFill="1" applyBorder="1" applyAlignment="1">
      <alignment vertical="center"/>
    </xf>
    <xf numFmtId="179" fontId="3" fillId="0" borderId="9" xfId="16" applyNumberFormat="1" applyFont="1" applyFill="1" applyBorder="1" applyAlignment="1">
      <alignment vertical="center"/>
    </xf>
    <xf numFmtId="179" fontId="3" fillId="0" borderId="12" xfId="16" applyNumberFormat="1" applyFont="1" applyFill="1" applyBorder="1" applyAlignment="1">
      <alignment vertical="center"/>
    </xf>
    <xf numFmtId="179" fontId="3" fillId="0" borderId="8" xfId="16" applyNumberFormat="1" applyFont="1" applyFill="1" applyBorder="1" applyAlignment="1">
      <alignment vertical="center"/>
    </xf>
    <xf numFmtId="179" fontId="3" fillId="0" borderId="13" xfId="16" applyNumberFormat="1" applyFont="1" applyFill="1" applyBorder="1" applyAlignment="1">
      <alignment vertical="center"/>
    </xf>
    <xf numFmtId="179" fontId="3" fillId="0" borderId="30" xfId="16" applyNumberFormat="1" applyFont="1" applyFill="1" applyBorder="1" applyAlignment="1">
      <alignment vertical="center"/>
    </xf>
    <xf numFmtId="179" fontId="3" fillId="0" borderId="46" xfId="16" applyNumberFormat="1" applyFont="1" applyFill="1" applyBorder="1" applyAlignment="1">
      <alignment vertical="center"/>
    </xf>
    <xf numFmtId="179" fontId="3" fillId="0" borderId="15" xfId="16" applyNumberFormat="1" applyFont="1" applyFill="1" applyBorder="1" applyAlignment="1">
      <alignment vertical="center"/>
    </xf>
    <xf numFmtId="179" fontId="3" fillId="0" borderId="23" xfId="16" applyNumberFormat="1" applyFont="1" applyFill="1" applyBorder="1" applyAlignment="1">
      <alignment vertical="center"/>
    </xf>
    <xf numFmtId="179" fontId="3" fillId="0" borderId="45" xfId="16" applyNumberFormat="1" applyFont="1" applyFill="1" applyBorder="1" applyAlignment="1">
      <alignment vertical="center"/>
    </xf>
    <xf numFmtId="179" fontId="3" fillId="0" borderId="37" xfId="16" applyNumberFormat="1" applyFont="1" applyFill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179" fontId="8" fillId="0" borderId="38" xfId="16" applyNumberFormat="1" applyFont="1" applyFill="1" applyBorder="1" applyAlignment="1">
      <alignment vertical="center"/>
    </xf>
    <xf numFmtId="179" fontId="8" fillId="0" borderId="15" xfId="16" applyNumberFormat="1" applyFont="1" applyFill="1" applyBorder="1" applyAlignment="1">
      <alignment vertical="center"/>
    </xf>
    <xf numFmtId="179" fontId="8" fillId="0" borderId="23" xfId="16" applyNumberFormat="1" applyFont="1" applyFill="1" applyBorder="1" applyAlignment="1">
      <alignment vertical="center"/>
    </xf>
    <xf numFmtId="179" fontId="3" fillId="0" borderId="38" xfId="16" applyNumberFormat="1" applyFont="1" applyFill="1" applyBorder="1" applyAlignment="1">
      <alignment vertical="center"/>
    </xf>
    <xf numFmtId="38" fontId="3" fillId="0" borderId="44" xfId="16" applyFont="1" applyFill="1" applyBorder="1" applyAlignment="1">
      <alignment vertical="center"/>
    </xf>
    <xf numFmtId="58" fontId="3" fillId="0" borderId="37" xfId="0" applyNumberFormat="1" applyFont="1" applyFill="1" applyBorder="1" applyAlignment="1">
      <alignment horizontal="center" vertical="center"/>
    </xf>
    <xf numFmtId="58" fontId="3" fillId="0" borderId="13" xfId="0" applyNumberFormat="1" applyFont="1" applyFill="1" applyBorder="1" applyAlignment="1">
      <alignment horizontal="center" vertical="center"/>
    </xf>
    <xf numFmtId="58" fontId="3" fillId="0" borderId="46" xfId="0" applyNumberFormat="1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vertical="center"/>
    </xf>
    <xf numFmtId="176" fontId="3" fillId="0" borderId="7" xfId="16" applyNumberFormat="1" applyFont="1" applyFill="1" applyBorder="1" applyAlignment="1">
      <alignment vertical="center"/>
    </xf>
    <xf numFmtId="176" fontId="3" fillId="0" borderId="45" xfId="16" applyNumberFormat="1" applyFont="1" applyFill="1" applyBorder="1" applyAlignment="1">
      <alignment vertical="center"/>
    </xf>
    <xf numFmtId="38" fontId="3" fillId="0" borderId="19" xfId="16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3" fillId="0" borderId="48" xfId="16" applyFont="1" applyFill="1" applyBorder="1" applyAlignment="1">
      <alignment vertical="center"/>
    </xf>
    <xf numFmtId="177" fontId="3" fillId="0" borderId="21" xfId="16" applyNumberFormat="1" applyFont="1" applyFill="1" applyBorder="1" applyAlignment="1">
      <alignment vertical="center"/>
    </xf>
    <xf numFmtId="40" fontId="3" fillId="0" borderId="7" xfId="16" applyNumberFormat="1" applyFont="1" applyFill="1" applyBorder="1" applyAlignment="1">
      <alignment vertical="center"/>
    </xf>
    <xf numFmtId="177" fontId="3" fillId="0" borderId="7" xfId="16" applyNumberFormat="1" applyFont="1" applyFill="1" applyBorder="1" applyAlignment="1">
      <alignment vertical="center"/>
    </xf>
    <xf numFmtId="177" fontId="3" fillId="0" borderId="49" xfId="16" applyNumberFormat="1" applyFont="1" applyFill="1" applyBorder="1" applyAlignment="1">
      <alignment vertical="center"/>
    </xf>
    <xf numFmtId="40" fontId="3" fillId="0" borderId="26" xfId="16" applyNumberFormat="1" applyFont="1" applyFill="1" applyBorder="1" applyAlignment="1">
      <alignment vertical="center"/>
    </xf>
    <xf numFmtId="40" fontId="3" fillId="0" borderId="18" xfId="16" applyNumberFormat="1" applyFont="1" applyFill="1" applyBorder="1" applyAlignment="1">
      <alignment vertical="center"/>
    </xf>
    <xf numFmtId="177" fontId="3" fillId="0" borderId="18" xfId="16" applyNumberFormat="1" applyFont="1" applyFill="1" applyBorder="1" applyAlignment="1">
      <alignment vertical="center"/>
    </xf>
    <xf numFmtId="176" fontId="3" fillId="0" borderId="22" xfId="16" applyNumberFormat="1" applyFont="1" applyFill="1" applyBorder="1" applyAlignment="1">
      <alignment vertical="center"/>
    </xf>
    <xf numFmtId="176" fontId="3" fillId="0" borderId="44" xfId="16" applyNumberFormat="1" applyFont="1" applyFill="1" applyBorder="1" applyAlignment="1">
      <alignment vertical="center"/>
    </xf>
    <xf numFmtId="177" fontId="3" fillId="0" borderId="19" xfId="16" applyNumberFormat="1" applyFont="1" applyFill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49" xfId="16" applyFont="1" applyFill="1" applyBorder="1" applyAlignment="1">
      <alignment vertical="center"/>
    </xf>
    <xf numFmtId="176" fontId="3" fillId="0" borderId="29" xfId="16" applyNumberFormat="1" applyFont="1" applyFill="1" applyBorder="1" applyAlignment="1">
      <alignment vertical="center"/>
    </xf>
    <xf numFmtId="176" fontId="3" fillId="0" borderId="48" xfId="16" applyNumberFormat="1" applyFont="1" applyFill="1" applyBorder="1" applyAlignment="1">
      <alignment vertical="center"/>
    </xf>
    <xf numFmtId="176" fontId="3" fillId="0" borderId="21" xfId="16" applyNumberFormat="1" applyFont="1" applyFill="1" applyBorder="1" applyAlignment="1">
      <alignment vertical="center"/>
    </xf>
    <xf numFmtId="176" fontId="3" fillId="0" borderId="49" xfId="16" applyNumberFormat="1" applyFont="1" applyFill="1" applyBorder="1" applyAlignment="1">
      <alignment vertical="center"/>
    </xf>
    <xf numFmtId="176" fontId="3" fillId="0" borderId="19" xfId="16" applyNumberFormat="1" applyFont="1" applyFill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179" fontId="3" fillId="0" borderId="21" xfId="16" applyNumberFormat="1" applyFont="1" applyFill="1" applyBorder="1" applyAlignment="1">
      <alignment vertical="center"/>
    </xf>
    <xf numFmtId="57" fontId="3" fillId="0" borderId="47" xfId="16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textRotation="255"/>
    </xf>
    <xf numFmtId="0" fontId="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textRotation="255"/>
    </xf>
    <xf numFmtId="0" fontId="3" fillId="0" borderId="36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 textRotation="255"/>
    </xf>
    <xf numFmtId="0" fontId="3" fillId="0" borderId="38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49" fontId="3" fillId="0" borderId="47" xfId="16" applyNumberFormat="1" applyFont="1" applyFill="1" applyBorder="1" applyAlignment="1">
      <alignment horizontal="center" vertical="center"/>
    </xf>
    <xf numFmtId="49" fontId="3" fillId="0" borderId="22" xfId="16" applyNumberFormat="1" applyFont="1" applyFill="1" applyBorder="1" applyAlignment="1">
      <alignment horizontal="center" vertical="center"/>
    </xf>
    <xf numFmtId="49" fontId="3" fillId="0" borderId="25" xfId="16" applyNumberFormat="1" applyFont="1" applyFill="1" applyBorder="1" applyAlignment="1">
      <alignment horizontal="center" vertical="center"/>
    </xf>
    <xf numFmtId="49" fontId="3" fillId="0" borderId="6" xfId="16" applyNumberFormat="1" applyFont="1" applyFill="1" applyBorder="1" applyAlignment="1">
      <alignment horizontal="center" vertical="center"/>
    </xf>
    <xf numFmtId="49" fontId="3" fillId="0" borderId="7" xfId="16" applyNumberFormat="1" applyFont="1" applyFill="1" applyBorder="1" applyAlignment="1">
      <alignment horizontal="center" vertical="center"/>
    </xf>
    <xf numFmtId="49" fontId="3" fillId="0" borderId="8" xfId="16" applyNumberFormat="1" applyFont="1" applyFill="1" applyBorder="1" applyAlignment="1">
      <alignment horizontal="center" vertical="center"/>
    </xf>
    <xf numFmtId="58" fontId="3" fillId="0" borderId="47" xfId="16" applyNumberFormat="1" applyFont="1" applyFill="1" applyBorder="1" applyAlignment="1">
      <alignment horizontal="center" vertical="center"/>
    </xf>
    <xf numFmtId="58" fontId="3" fillId="0" borderId="22" xfId="16" applyNumberFormat="1" applyFont="1" applyFill="1" applyBorder="1" applyAlignment="1">
      <alignment horizontal="center" vertical="center"/>
    </xf>
    <xf numFmtId="58" fontId="3" fillId="0" borderId="25" xfId="16" applyNumberFormat="1" applyFont="1" applyFill="1" applyBorder="1" applyAlignment="1">
      <alignment horizontal="center" vertical="center"/>
    </xf>
    <xf numFmtId="58" fontId="3" fillId="0" borderId="6" xfId="16" applyNumberFormat="1" applyFont="1" applyFill="1" applyBorder="1" applyAlignment="1">
      <alignment horizontal="center" vertical="center"/>
    </xf>
    <xf numFmtId="58" fontId="3" fillId="0" borderId="7" xfId="16" applyNumberFormat="1" applyFont="1" applyFill="1" applyBorder="1" applyAlignment="1">
      <alignment horizontal="center" vertical="center"/>
    </xf>
    <xf numFmtId="58" fontId="3" fillId="0" borderId="8" xfId="16" applyNumberFormat="1" applyFont="1" applyFill="1" applyBorder="1" applyAlignment="1">
      <alignment horizontal="center" vertical="center"/>
    </xf>
    <xf numFmtId="57" fontId="3" fillId="0" borderId="47" xfId="16" applyNumberFormat="1" applyFont="1" applyFill="1" applyBorder="1" applyAlignment="1">
      <alignment horizontal="center" vertical="center"/>
    </xf>
    <xf numFmtId="57" fontId="3" fillId="0" borderId="22" xfId="16" applyNumberFormat="1" applyFont="1" applyFill="1" applyBorder="1" applyAlignment="1">
      <alignment horizontal="center" vertical="center"/>
    </xf>
    <xf numFmtId="57" fontId="3" fillId="0" borderId="25" xfId="16" applyNumberFormat="1" applyFont="1" applyFill="1" applyBorder="1" applyAlignment="1">
      <alignment horizontal="center" vertical="center"/>
    </xf>
    <xf numFmtId="57" fontId="3" fillId="0" borderId="6" xfId="16" applyNumberFormat="1" applyFont="1" applyFill="1" applyBorder="1" applyAlignment="1">
      <alignment horizontal="center" vertical="center"/>
    </xf>
    <xf numFmtId="57" fontId="3" fillId="0" borderId="7" xfId="16" applyNumberFormat="1" applyFont="1" applyFill="1" applyBorder="1" applyAlignment="1">
      <alignment horizontal="center" vertical="center"/>
    </xf>
    <xf numFmtId="57" fontId="3" fillId="0" borderId="8" xfId="16" applyNumberFormat="1" applyFont="1" applyFill="1" applyBorder="1" applyAlignment="1">
      <alignment horizontal="center" vertical="center"/>
    </xf>
    <xf numFmtId="58" fontId="0" fillId="0" borderId="22" xfId="0" applyNumberFormat="1" applyFill="1" applyBorder="1" applyAlignment="1">
      <alignment horizontal="center" vertical="center"/>
    </xf>
    <xf numFmtId="58" fontId="0" fillId="0" borderId="25" xfId="0" applyNumberFormat="1" applyFill="1" applyBorder="1" applyAlignment="1">
      <alignment horizontal="center" vertical="center"/>
    </xf>
    <xf numFmtId="58" fontId="0" fillId="0" borderId="7" xfId="0" applyNumberFormat="1" applyFill="1" applyBorder="1" applyAlignment="1">
      <alignment horizontal="center" vertical="center"/>
    </xf>
    <xf numFmtId="58" fontId="0" fillId="0" borderId="8" xfId="0" applyNumberFormat="1" applyFill="1" applyBorder="1" applyAlignment="1">
      <alignment horizontal="center" vertical="center"/>
    </xf>
    <xf numFmtId="58" fontId="0" fillId="0" borderId="22" xfId="0" applyNumberFormat="1" applyBorder="1" applyAlignment="1">
      <alignment horizontal="center" vertical="center"/>
    </xf>
    <xf numFmtId="58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tabSelected="1" zoomScale="55" zoomScaleNormal="55" zoomScaleSheetLayoutView="75" workbookViewId="0" topLeftCell="A1">
      <selection activeCell="A1" sqref="A1:S1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4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95" customWidth="1"/>
    <col min="17" max="19" width="15.625" style="1" customWidth="1"/>
    <col min="20" max="16384" width="9.00390625" style="1" customWidth="1"/>
  </cols>
  <sheetData>
    <row r="1" spans="1:19" ht="25.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customHeight="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49" t="s">
        <v>224</v>
      </c>
      <c r="B3" s="30"/>
      <c r="C3" s="30"/>
      <c r="D3" s="30"/>
      <c r="E3" s="30"/>
      <c r="F3" s="31"/>
      <c r="S3" s="103" t="s">
        <v>95</v>
      </c>
    </row>
    <row r="4" spans="1:19" s="5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1" t="s">
        <v>216</v>
      </c>
      <c r="H4" s="52" t="s">
        <v>217</v>
      </c>
      <c r="I4" s="107" t="s">
        <v>218</v>
      </c>
      <c r="J4" s="80"/>
      <c r="K4" s="2" t="s">
        <v>96</v>
      </c>
      <c r="L4" s="3"/>
      <c r="M4" s="3"/>
      <c r="N4" s="3"/>
      <c r="O4" s="3"/>
      <c r="P4" s="96" t="s">
        <v>97</v>
      </c>
      <c r="Q4" s="51" t="s">
        <v>216</v>
      </c>
      <c r="R4" s="52" t="s">
        <v>217</v>
      </c>
      <c r="S4" s="107" t="s">
        <v>218</v>
      </c>
    </row>
    <row r="5" spans="1:19" s="50" customFormat="1" ht="28.5" customHeight="1">
      <c r="A5" s="6" t="s">
        <v>7</v>
      </c>
      <c r="B5" s="54"/>
      <c r="C5" s="54"/>
      <c r="D5" s="54"/>
      <c r="E5" s="54"/>
      <c r="F5" s="55"/>
      <c r="G5" s="287" t="s">
        <v>219</v>
      </c>
      <c r="H5" s="288"/>
      <c r="I5" s="289"/>
      <c r="J5" s="81"/>
      <c r="K5" s="279" t="s">
        <v>5</v>
      </c>
      <c r="L5" s="8" t="s">
        <v>44</v>
      </c>
      <c r="M5" s="43"/>
      <c r="N5" s="43"/>
      <c r="O5" s="44"/>
      <c r="P5" s="97" t="s">
        <v>98</v>
      </c>
      <c r="Q5" s="109">
        <f>Q6+Q13</f>
        <v>980341</v>
      </c>
      <c r="R5" s="122">
        <f>R6+R13</f>
        <v>1028861</v>
      </c>
      <c r="S5" s="7">
        <v>979064</v>
      </c>
    </row>
    <row r="6" spans="1:19" s="50" customFormat="1" ht="28.5" customHeight="1">
      <c r="A6" s="9" t="s">
        <v>8</v>
      </c>
      <c r="B6" s="10"/>
      <c r="C6" s="10"/>
      <c r="D6" s="10"/>
      <c r="E6" s="10"/>
      <c r="F6" s="56"/>
      <c r="G6" s="290" t="s">
        <v>220</v>
      </c>
      <c r="H6" s="291"/>
      <c r="I6" s="292"/>
      <c r="J6" s="81"/>
      <c r="K6" s="276"/>
      <c r="L6" s="251" t="s">
        <v>6</v>
      </c>
      <c r="M6" s="12" t="s">
        <v>158</v>
      </c>
      <c r="N6" s="12"/>
      <c r="O6" s="45"/>
      <c r="P6" s="94" t="s">
        <v>120</v>
      </c>
      <c r="Q6" s="110">
        <f>Q7+Q11</f>
        <v>980341</v>
      </c>
      <c r="R6" s="123">
        <f>R7+R11</f>
        <v>1028861</v>
      </c>
      <c r="S6" s="11">
        <v>979064</v>
      </c>
    </row>
    <row r="7" spans="1:19" s="59" customFormat="1" ht="28.5" customHeight="1" thickBot="1">
      <c r="A7" s="57" t="s">
        <v>9</v>
      </c>
      <c r="B7" s="27"/>
      <c r="C7" s="27"/>
      <c r="D7" s="27"/>
      <c r="E7" s="27"/>
      <c r="F7" s="58"/>
      <c r="G7" s="104" t="s">
        <v>221</v>
      </c>
      <c r="H7" s="105" t="s">
        <v>222</v>
      </c>
      <c r="I7" s="106" t="s">
        <v>222</v>
      </c>
      <c r="J7" s="79"/>
      <c r="K7" s="276"/>
      <c r="L7" s="251"/>
      <c r="M7" s="251" t="s">
        <v>6</v>
      </c>
      <c r="N7" s="14" t="s">
        <v>34</v>
      </c>
      <c r="O7" s="16"/>
      <c r="P7" s="98" t="s">
        <v>121</v>
      </c>
      <c r="Q7" s="110">
        <v>979830</v>
      </c>
      <c r="R7" s="123">
        <v>1028250</v>
      </c>
      <c r="S7" s="11">
        <v>976910</v>
      </c>
    </row>
    <row r="8" spans="1:19" s="59" customFormat="1" ht="28.5" customHeight="1">
      <c r="A8" s="275" t="s">
        <v>109</v>
      </c>
      <c r="B8" s="15" t="s">
        <v>152</v>
      </c>
      <c r="C8" s="60"/>
      <c r="D8" s="60"/>
      <c r="E8" s="61"/>
      <c r="F8" s="62" t="s">
        <v>153</v>
      </c>
      <c r="G8" s="109">
        <v>22184</v>
      </c>
      <c r="H8" s="63">
        <v>22567</v>
      </c>
      <c r="I8" s="42">
        <v>22839</v>
      </c>
      <c r="J8" s="81"/>
      <c r="K8" s="276"/>
      <c r="L8" s="251"/>
      <c r="M8" s="251"/>
      <c r="N8" s="251" t="s">
        <v>154</v>
      </c>
      <c r="O8" s="16" t="s">
        <v>45</v>
      </c>
      <c r="P8" s="98"/>
      <c r="Q8" s="110">
        <v>908935</v>
      </c>
      <c r="R8" s="123">
        <v>956796</v>
      </c>
      <c r="S8" s="11">
        <v>913820</v>
      </c>
    </row>
    <row r="9" spans="1:19" s="59" customFormat="1" ht="28.5" customHeight="1">
      <c r="A9" s="276"/>
      <c r="B9" s="14" t="s">
        <v>10</v>
      </c>
      <c r="C9" s="14"/>
      <c r="D9" s="14"/>
      <c r="E9" s="16"/>
      <c r="F9" s="64" t="s">
        <v>155</v>
      </c>
      <c r="G9" s="110">
        <v>22184</v>
      </c>
      <c r="H9" s="12">
        <v>22567</v>
      </c>
      <c r="I9" s="11">
        <v>22839</v>
      </c>
      <c r="J9" s="81"/>
      <c r="K9" s="276"/>
      <c r="L9" s="251"/>
      <c r="M9" s="251"/>
      <c r="N9" s="251"/>
      <c r="O9" s="16" t="s">
        <v>46</v>
      </c>
      <c r="P9" s="98"/>
      <c r="Q9" s="110">
        <v>70895</v>
      </c>
      <c r="R9" s="123">
        <v>71454</v>
      </c>
      <c r="S9" s="11">
        <v>63090</v>
      </c>
    </row>
    <row r="10" spans="1:19" s="59" customFormat="1" ht="28.5" customHeight="1">
      <c r="A10" s="276"/>
      <c r="B10" s="14" t="s">
        <v>11</v>
      </c>
      <c r="C10" s="14"/>
      <c r="D10" s="14"/>
      <c r="E10" s="16"/>
      <c r="F10" s="64" t="s">
        <v>156</v>
      </c>
      <c r="G10" s="110">
        <v>13664</v>
      </c>
      <c r="H10" s="12">
        <v>13699</v>
      </c>
      <c r="I10" s="11">
        <v>13769</v>
      </c>
      <c r="J10" s="81"/>
      <c r="K10" s="276"/>
      <c r="L10" s="251"/>
      <c r="M10" s="251"/>
      <c r="N10" s="251"/>
      <c r="O10" s="16" t="s">
        <v>47</v>
      </c>
      <c r="P10" s="98"/>
      <c r="Q10" s="110"/>
      <c r="R10" s="123"/>
      <c r="S10" s="11"/>
    </row>
    <row r="11" spans="1:19" s="59" customFormat="1" ht="28.5" customHeight="1">
      <c r="A11" s="276"/>
      <c r="B11" s="256" t="s">
        <v>12</v>
      </c>
      <c r="C11" s="257"/>
      <c r="D11" s="258"/>
      <c r="E11" s="16" t="s">
        <v>13</v>
      </c>
      <c r="F11" s="64" t="s">
        <v>122</v>
      </c>
      <c r="G11" s="111">
        <f>IF(G8=0,"",G10/G8*100)</f>
        <v>61.593941579516766</v>
      </c>
      <c r="H11" s="34">
        <f>IF(H8=0,"",H10/H8*100)</f>
        <v>60.70368236805955</v>
      </c>
      <c r="I11" s="86">
        <f>IF(I8=0,"",I10/I8*100)</f>
        <v>60.287227987214855</v>
      </c>
      <c r="J11" s="82"/>
      <c r="K11" s="276"/>
      <c r="L11" s="251"/>
      <c r="M11" s="251"/>
      <c r="N11" s="14" t="s">
        <v>48</v>
      </c>
      <c r="O11" s="16"/>
      <c r="P11" s="98" t="s">
        <v>123</v>
      </c>
      <c r="Q11" s="110">
        <v>511</v>
      </c>
      <c r="R11" s="123">
        <v>611</v>
      </c>
      <c r="S11" s="11">
        <v>2154</v>
      </c>
    </row>
    <row r="12" spans="1:19" s="59" customFormat="1" ht="28.5" customHeight="1">
      <c r="A12" s="276"/>
      <c r="B12" s="259"/>
      <c r="C12" s="260"/>
      <c r="D12" s="261"/>
      <c r="E12" s="16" t="s">
        <v>14</v>
      </c>
      <c r="F12" s="64" t="s">
        <v>124</v>
      </c>
      <c r="G12" s="111">
        <f>IF(G9=0,"",G10/G9*100)</f>
        <v>61.593941579516766</v>
      </c>
      <c r="H12" s="34">
        <f>IF(H9=0,"",H10/H9*100)</f>
        <v>60.70368236805955</v>
      </c>
      <c r="I12" s="86">
        <f>IF(I9=0,"",I10/I9*100)</f>
        <v>60.287227987214855</v>
      </c>
      <c r="J12" s="82"/>
      <c r="K12" s="276"/>
      <c r="L12" s="251"/>
      <c r="M12" s="251"/>
      <c r="N12" s="35" t="s">
        <v>125</v>
      </c>
      <c r="O12" s="16" t="s">
        <v>214</v>
      </c>
      <c r="P12" s="98"/>
      <c r="Q12" s="110"/>
      <c r="R12" s="123"/>
      <c r="S12" s="11"/>
    </row>
    <row r="13" spans="1:19" s="59" customFormat="1" ht="28.5" customHeight="1">
      <c r="A13" s="276"/>
      <c r="B13" s="256" t="s">
        <v>126</v>
      </c>
      <c r="C13" s="257"/>
      <c r="D13" s="258"/>
      <c r="E13" s="16" t="s">
        <v>15</v>
      </c>
      <c r="F13" s="64"/>
      <c r="G13" s="110">
        <v>3</v>
      </c>
      <c r="H13" s="12">
        <v>3</v>
      </c>
      <c r="I13" s="11">
        <v>3</v>
      </c>
      <c r="J13" s="81"/>
      <c r="K13" s="276"/>
      <c r="L13" s="251"/>
      <c r="M13" s="14" t="s">
        <v>49</v>
      </c>
      <c r="N13" s="35"/>
      <c r="O13" s="32"/>
      <c r="P13" s="98" t="s">
        <v>127</v>
      </c>
      <c r="Q13" s="110"/>
      <c r="R13" s="123"/>
      <c r="S13" s="11"/>
    </row>
    <row r="14" spans="1:19" s="59" customFormat="1" ht="28.5" customHeight="1">
      <c r="A14" s="276"/>
      <c r="B14" s="259"/>
      <c r="C14" s="260"/>
      <c r="D14" s="261"/>
      <c r="E14" s="16" t="s">
        <v>16</v>
      </c>
      <c r="F14" s="64" t="s">
        <v>162</v>
      </c>
      <c r="G14" s="110">
        <v>70810</v>
      </c>
      <c r="H14" s="12">
        <v>70810</v>
      </c>
      <c r="I14" s="11">
        <v>70810</v>
      </c>
      <c r="J14" s="81"/>
      <c r="K14" s="276"/>
      <c r="L14" s="14" t="s">
        <v>50</v>
      </c>
      <c r="M14" s="14"/>
      <c r="N14" s="14"/>
      <c r="O14" s="16"/>
      <c r="P14" s="98" t="s">
        <v>128</v>
      </c>
      <c r="Q14" s="110">
        <f>Q15+Q23</f>
        <v>899016</v>
      </c>
      <c r="R14" s="123">
        <f>R15+R23</f>
        <v>931174</v>
      </c>
      <c r="S14" s="11">
        <v>903992</v>
      </c>
    </row>
    <row r="15" spans="1:19" s="59" customFormat="1" ht="28.5" customHeight="1" thickBot="1">
      <c r="A15" s="277"/>
      <c r="B15" s="23" t="s">
        <v>17</v>
      </c>
      <c r="C15" s="24"/>
      <c r="D15" s="24"/>
      <c r="E15" s="24"/>
      <c r="F15" s="65" t="s">
        <v>3</v>
      </c>
      <c r="G15" s="112">
        <v>499599</v>
      </c>
      <c r="H15" s="41">
        <v>500308</v>
      </c>
      <c r="I15" s="87">
        <v>502436</v>
      </c>
      <c r="J15" s="81"/>
      <c r="K15" s="276"/>
      <c r="L15" s="251" t="s">
        <v>6</v>
      </c>
      <c r="M15" s="14" t="s">
        <v>51</v>
      </c>
      <c r="N15" s="14"/>
      <c r="O15" s="16"/>
      <c r="P15" s="98" t="s">
        <v>129</v>
      </c>
      <c r="Q15" s="110">
        <f>Q16+Q21</f>
        <v>846727</v>
      </c>
      <c r="R15" s="123">
        <f>R16+R21</f>
        <v>876634</v>
      </c>
      <c r="S15" s="11">
        <v>845398</v>
      </c>
    </row>
    <row r="16" spans="1:19" s="59" customFormat="1" ht="28.5" customHeight="1">
      <c r="A16" s="279" t="s">
        <v>4</v>
      </c>
      <c r="B16" s="22" t="s">
        <v>18</v>
      </c>
      <c r="C16" s="28"/>
      <c r="D16" s="28"/>
      <c r="E16" s="28"/>
      <c r="F16" s="66" t="s">
        <v>205</v>
      </c>
      <c r="G16" s="113"/>
      <c r="H16" s="8"/>
      <c r="I16" s="7"/>
      <c r="J16" s="81"/>
      <c r="K16" s="276"/>
      <c r="L16" s="251"/>
      <c r="M16" s="251" t="s">
        <v>6</v>
      </c>
      <c r="N16" s="14" t="s">
        <v>52</v>
      </c>
      <c r="O16" s="16"/>
      <c r="P16" s="98" t="s">
        <v>130</v>
      </c>
      <c r="Q16" s="110">
        <v>830264</v>
      </c>
      <c r="R16" s="123">
        <v>863931</v>
      </c>
      <c r="S16" s="11">
        <v>837193</v>
      </c>
    </row>
    <row r="17" spans="1:19" s="59" customFormat="1" ht="28.5" customHeight="1">
      <c r="A17" s="276"/>
      <c r="B17" s="16" t="s">
        <v>19</v>
      </c>
      <c r="C17" s="26"/>
      <c r="D17" s="26"/>
      <c r="E17" s="26"/>
      <c r="F17" s="66" t="s">
        <v>205</v>
      </c>
      <c r="G17" s="110">
        <v>433275</v>
      </c>
      <c r="H17" s="12">
        <v>460831</v>
      </c>
      <c r="I17" s="11">
        <v>437471</v>
      </c>
      <c r="J17" s="81"/>
      <c r="K17" s="276"/>
      <c r="L17" s="251"/>
      <c r="M17" s="251"/>
      <c r="N17" s="251" t="s">
        <v>131</v>
      </c>
      <c r="O17" s="16" t="s">
        <v>53</v>
      </c>
      <c r="P17" s="98"/>
      <c r="Q17" s="110">
        <v>128097</v>
      </c>
      <c r="R17" s="123">
        <v>124728</v>
      </c>
      <c r="S17" s="11">
        <v>115519</v>
      </c>
    </row>
    <row r="18" spans="1:19" s="59" customFormat="1" ht="28.5" customHeight="1">
      <c r="A18" s="276"/>
      <c r="B18" s="16" t="s">
        <v>149</v>
      </c>
      <c r="C18" s="26"/>
      <c r="D18" s="26"/>
      <c r="E18" s="26"/>
      <c r="F18" s="66" t="s">
        <v>205</v>
      </c>
      <c r="G18" s="110">
        <v>434947</v>
      </c>
      <c r="H18" s="12">
        <v>459985</v>
      </c>
      <c r="I18" s="11">
        <v>437171</v>
      </c>
      <c r="J18" s="81"/>
      <c r="K18" s="276"/>
      <c r="L18" s="251"/>
      <c r="M18" s="251"/>
      <c r="N18" s="251"/>
      <c r="O18" s="16" t="s">
        <v>54</v>
      </c>
      <c r="P18" s="98"/>
      <c r="Q18" s="110">
        <v>70003</v>
      </c>
      <c r="R18" s="123">
        <v>70508</v>
      </c>
      <c r="S18" s="11">
        <v>61679</v>
      </c>
    </row>
    <row r="19" spans="1:19" s="59" customFormat="1" ht="28.5" customHeight="1">
      <c r="A19" s="276"/>
      <c r="B19" s="16" t="s">
        <v>20</v>
      </c>
      <c r="C19" s="26"/>
      <c r="D19" s="26"/>
      <c r="E19" s="26"/>
      <c r="F19" s="66" t="s">
        <v>205</v>
      </c>
      <c r="G19" s="110">
        <v>320</v>
      </c>
      <c r="H19" s="12">
        <v>316</v>
      </c>
      <c r="I19" s="11">
        <v>316</v>
      </c>
      <c r="J19" s="81"/>
      <c r="K19" s="276"/>
      <c r="L19" s="251"/>
      <c r="M19" s="251"/>
      <c r="N19" s="251"/>
      <c r="O19" s="16" t="s">
        <v>55</v>
      </c>
      <c r="P19" s="98"/>
      <c r="Q19" s="110">
        <v>67743</v>
      </c>
      <c r="R19" s="123">
        <v>72366</v>
      </c>
      <c r="S19" s="11">
        <v>77216</v>
      </c>
    </row>
    <row r="20" spans="1:19" s="59" customFormat="1" ht="28.5" customHeight="1" thickBot="1">
      <c r="A20" s="280"/>
      <c r="B20" s="23" t="s">
        <v>21</v>
      </c>
      <c r="C20" s="24"/>
      <c r="D20" s="24"/>
      <c r="E20" s="24"/>
      <c r="F20" s="66" t="s">
        <v>205</v>
      </c>
      <c r="G20" s="220">
        <v>-1968</v>
      </c>
      <c r="H20" s="212">
        <v>621</v>
      </c>
      <c r="I20" s="213">
        <v>-224</v>
      </c>
      <c r="J20" s="81"/>
      <c r="K20" s="276"/>
      <c r="L20" s="251"/>
      <c r="M20" s="251"/>
      <c r="N20" s="251"/>
      <c r="O20" s="253" t="s">
        <v>56</v>
      </c>
      <c r="P20" s="254"/>
      <c r="Q20" s="110">
        <v>408989</v>
      </c>
      <c r="R20" s="123">
        <v>437812</v>
      </c>
      <c r="S20" s="11">
        <v>411664</v>
      </c>
    </row>
    <row r="21" spans="1:19" s="59" customFormat="1" ht="28.5" customHeight="1">
      <c r="A21" s="275" t="s">
        <v>110</v>
      </c>
      <c r="B21" s="22" t="s">
        <v>22</v>
      </c>
      <c r="C21" s="67"/>
      <c r="D21" s="67"/>
      <c r="E21" s="67"/>
      <c r="F21" s="62"/>
      <c r="G21" s="114" t="s">
        <v>223</v>
      </c>
      <c r="H21" s="108" t="s">
        <v>223</v>
      </c>
      <c r="I21" s="132" t="s">
        <v>223</v>
      </c>
      <c r="J21" s="83"/>
      <c r="K21" s="276"/>
      <c r="L21" s="251"/>
      <c r="M21" s="251"/>
      <c r="N21" s="14" t="s">
        <v>57</v>
      </c>
      <c r="O21" s="16"/>
      <c r="P21" s="98" t="s">
        <v>132</v>
      </c>
      <c r="Q21" s="110">
        <v>16463</v>
      </c>
      <c r="R21" s="123">
        <v>12703</v>
      </c>
      <c r="S21" s="11">
        <v>8205</v>
      </c>
    </row>
    <row r="22" spans="1:19" s="59" customFormat="1" ht="28.5" customHeight="1">
      <c r="A22" s="276"/>
      <c r="B22" s="16" t="s">
        <v>23</v>
      </c>
      <c r="C22" s="26"/>
      <c r="D22" s="26"/>
      <c r="E22" s="26"/>
      <c r="F22" s="64" t="s">
        <v>162</v>
      </c>
      <c r="G22" s="110"/>
      <c r="H22" s="12"/>
      <c r="I22" s="133"/>
      <c r="J22" s="81"/>
      <c r="K22" s="276"/>
      <c r="L22" s="251"/>
      <c r="M22" s="251"/>
      <c r="N22" s="35" t="s">
        <v>133</v>
      </c>
      <c r="O22" s="16" t="s">
        <v>36</v>
      </c>
      <c r="P22" s="98"/>
      <c r="Q22" s="110">
        <v>14947</v>
      </c>
      <c r="R22" s="123">
        <v>10975</v>
      </c>
      <c r="S22" s="11">
        <v>6708</v>
      </c>
    </row>
    <row r="23" spans="1:19" s="59" customFormat="1" ht="28.5" customHeight="1">
      <c r="A23" s="276"/>
      <c r="B23" s="16" t="s">
        <v>24</v>
      </c>
      <c r="C23" s="26"/>
      <c r="D23" s="26"/>
      <c r="E23" s="26"/>
      <c r="F23" s="64" t="s">
        <v>100</v>
      </c>
      <c r="G23" s="110">
        <v>480</v>
      </c>
      <c r="H23" s="12">
        <v>480</v>
      </c>
      <c r="I23" s="133">
        <v>480</v>
      </c>
      <c r="J23" s="81"/>
      <c r="K23" s="276"/>
      <c r="L23" s="251"/>
      <c r="M23" s="14" t="s">
        <v>58</v>
      </c>
      <c r="N23" s="14"/>
      <c r="O23" s="16"/>
      <c r="P23" s="98" t="s">
        <v>134</v>
      </c>
      <c r="Q23" s="110">
        <v>52289</v>
      </c>
      <c r="R23" s="123">
        <v>54540</v>
      </c>
      <c r="S23" s="11">
        <v>58594</v>
      </c>
    </row>
    <row r="24" spans="1:19" s="59" customFormat="1" ht="28.5" customHeight="1">
      <c r="A24" s="276"/>
      <c r="B24" s="16" t="s">
        <v>25</v>
      </c>
      <c r="C24" s="26"/>
      <c r="D24" s="26"/>
      <c r="E24" s="26"/>
      <c r="F24" s="64" t="s">
        <v>206</v>
      </c>
      <c r="G24" s="115">
        <v>74.45</v>
      </c>
      <c r="H24" s="68">
        <v>74.45</v>
      </c>
      <c r="I24" s="134">
        <v>74.45</v>
      </c>
      <c r="J24" s="81"/>
      <c r="K24" s="276"/>
      <c r="L24" s="14" t="s">
        <v>59</v>
      </c>
      <c r="M24" s="14"/>
      <c r="N24" s="14"/>
      <c r="O24" s="16"/>
      <c r="P24" s="98"/>
      <c r="Q24" s="124">
        <f>Q6-Q15</f>
        <v>133614</v>
      </c>
      <c r="R24" s="125">
        <f>R6-R15</f>
        <v>152227</v>
      </c>
      <c r="S24" s="37">
        <f>S6-S15</f>
        <v>133666</v>
      </c>
    </row>
    <row r="25" spans="1:19" s="59" customFormat="1" ht="28.5" customHeight="1" thickBot="1">
      <c r="A25" s="276"/>
      <c r="B25" s="16" t="s">
        <v>159</v>
      </c>
      <c r="C25" s="26"/>
      <c r="D25" s="26"/>
      <c r="E25" s="26"/>
      <c r="F25" s="64" t="s">
        <v>206</v>
      </c>
      <c r="G25" s="115">
        <v>80.15</v>
      </c>
      <c r="H25" s="68">
        <v>80.15</v>
      </c>
      <c r="I25" s="134">
        <v>80.15</v>
      </c>
      <c r="J25" s="81"/>
      <c r="K25" s="280"/>
      <c r="L25" s="20" t="s">
        <v>60</v>
      </c>
      <c r="M25" s="20"/>
      <c r="N25" s="20"/>
      <c r="O25" s="21"/>
      <c r="P25" s="99"/>
      <c r="Q25" s="126">
        <f>Q5-Q14</f>
        <v>81325</v>
      </c>
      <c r="R25" s="127">
        <f>R5-R14</f>
        <v>97687</v>
      </c>
      <c r="S25" s="38">
        <f>S5-S14</f>
        <v>75072</v>
      </c>
    </row>
    <row r="26" spans="1:19" s="59" customFormat="1" ht="28.5" customHeight="1">
      <c r="A26" s="276"/>
      <c r="B26" s="16" t="s">
        <v>207</v>
      </c>
      <c r="C26" s="26"/>
      <c r="D26" s="26"/>
      <c r="E26" s="26"/>
      <c r="F26" s="64" t="s">
        <v>206</v>
      </c>
      <c r="G26" s="110"/>
      <c r="H26" s="12"/>
      <c r="I26" s="133"/>
      <c r="J26" s="81"/>
      <c r="K26" s="275" t="s">
        <v>157</v>
      </c>
      <c r="L26" s="22" t="s">
        <v>61</v>
      </c>
      <c r="M26" s="28"/>
      <c r="N26" s="28"/>
      <c r="O26" s="28"/>
      <c r="P26" s="100" t="s">
        <v>135</v>
      </c>
      <c r="Q26" s="109">
        <v>12054</v>
      </c>
      <c r="R26" s="122">
        <v>20600</v>
      </c>
      <c r="S26" s="42">
        <v>25450</v>
      </c>
    </row>
    <row r="27" spans="1:19" s="59" customFormat="1" ht="28.5" customHeight="1">
      <c r="A27" s="276"/>
      <c r="B27" s="268" t="s">
        <v>163</v>
      </c>
      <c r="C27" s="269"/>
      <c r="D27" s="21" t="s">
        <v>160</v>
      </c>
      <c r="E27" s="29"/>
      <c r="F27" s="64" t="s">
        <v>211</v>
      </c>
      <c r="G27" s="115">
        <v>87.12</v>
      </c>
      <c r="H27" s="68">
        <v>87.12</v>
      </c>
      <c r="I27" s="134">
        <v>87.12</v>
      </c>
      <c r="J27" s="84"/>
      <c r="K27" s="276"/>
      <c r="L27" s="251" t="s">
        <v>125</v>
      </c>
      <c r="M27" s="14" t="s">
        <v>62</v>
      </c>
      <c r="N27" s="14"/>
      <c r="O27" s="16"/>
      <c r="P27" s="98"/>
      <c r="Q27" s="110"/>
      <c r="R27" s="123"/>
      <c r="S27" s="11"/>
    </row>
    <row r="28" spans="1:19" s="59" customFormat="1" ht="28.5" customHeight="1" thickBot="1">
      <c r="A28" s="280"/>
      <c r="B28" s="270"/>
      <c r="C28" s="271"/>
      <c r="D28" s="16" t="s">
        <v>207</v>
      </c>
      <c r="E28" s="27"/>
      <c r="F28" s="58" t="s">
        <v>212</v>
      </c>
      <c r="G28" s="116"/>
      <c r="H28" s="69"/>
      <c r="I28" s="135"/>
      <c r="J28" s="84"/>
      <c r="K28" s="276"/>
      <c r="L28" s="251"/>
      <c r="M28" s="14" t="s">
        <v>63</v>
      </c>
      <c r="N28" s="14"/>
      <c r="O28" s="16"/>
      <c r="P28" s="98"/>
      <c r="Q28" s="110"/>
      <c r="R28" s="123"/>
      <c r="S28" s="11"/>
    </row>
    <row r="29" spans="1:19" s="59" customFormat="1" ht="28.5" customHeight="1">
      <c r="A29" s="275" t="s">
        <v>99</v>
      </c>
      <c r="B29" s="15" t="s">
        <v>26</v>
      </c>
      <c r="C29" s="60"/>
      <c r="D29" s="60"/>
      <c r="E29" s="61"/>
      <c r="F29" s="62"/>
      <c r="G29" s="113">
        <v>17</v>
      </c>
      <c r="H29" s="8">
        <v>18</v>
      </c>
      <c r="I29" s="7">
        <v>17</v>
      </c>
      <c r="J29" s="81"/>
      <c r="K29" s="276"/>
      <c r="L29" s="251"/>
      <c r="M29" s="14" t="s">
        <v>64</v>
      </c>
      <c r="N29" s="14"/>
      <c r="O29" s="16"/>
      <c r="P29" s="98"/>
      <c r="Q29" s="110">
        <v>12054</v>
      </c>
      <c r="R29" s="123">
        <v>20600</v>
      </c>
      <c r="S29" s="11">
        <v>25450</v>
      </c>
    </row>
    <row r="30" spans="1:19" s="59" customFormat="1" ht="28.5" customHeight="1">
      <c r="A30" s="276"/>
      <c r="B30" s="14" t="s">
        <v>27</v>
      </c>
      <c r="C30" s="35"/>
      <c r="D30" s="35"/>
      <c r="E30" s="32"/>
      <c r="F30" s="64"/>
      <c r="G30" s="110"/>
      <c r="H30" s="12"/>
      <c r="I30" s="11"/>
      <c r="J30" s="81"/>
      <c r="K30" s="276"/>
      <c r="L30" s="16" t="s">
        <v>65</v>
      </c>
      <c r="M30" s="26"/>
      <c r="N30" s="26"/>
      <c r="O30" s="26"/>
      <c r="P30" s="98" t="s">
        <v>136</v>
      </c>
      <c r="Q30" s="110">
        <v>167233</v>
      </c>
      <c r="R30" s="123">
        <v>219474</v>
      </c>
      <c r="S30" s="11">
        <v>242486</v>
      </c>
    </row>
    <row r="31" spans="1:19" s="59" customFormat="1" ht="28.5" customHeight="1" thickBot="1">
      <c r="A31" s="277"/>
      <c r="B31" s="23"/>
      <c r="C31" s="24" t="s">
        <v>28</v>
      </c>
      <c r="D31" s="24" t="s">
        <v>101</v>
      </c>
      <c r="E31" s="24"/>
      <c r="F31" s="65"/>
      <c r="G31" s="117">
        <f>SUM(G29:G30)</f>
        <v>17</v>
      </c>
      <c r="H31" s="39">
        <f>SUM(H29:H30)</f>
        <v>18</v>
      </c>
      <c r="I31" s="40">
        <f>SUM(I29:I30)</f>
        <v>17</v>
      </c>
      <c r="J31" s="85"/>
      <c r="K31" s="276"/>
      <c r="L31" s="251" t="s">
        <v>137</v>
      </c>
      <c r="M31" s="14" t="s">
        <v>66</v>
      </c>
      <c r="N31" s="14"/>
      <c r="O31" s="16"/>
      <c r="P31" s="98"/>
      <c r="Q31" s="110">
        <v>113795</v>
      </c>
      <c r="R31" s="123">
        <v>162063</v>
      </c>
      <c r="S31" s="11">
        <v>180808</v>
      </c>
    </row>
    <row r="32" spans="1:19" s="59" customFormat="1" ht="28.5" customHeight="1">
      <c r="A32" s="275" t="s">
        <v>0</v>
      </c>
      <c r="B32" s="22" t="s">
        <v>29</v>
      </c>
      <c r="C32" s="67"/>
      <c r="D32" s="67"/>
      <c r="E32" s="67"/>
      <c r="F32" s="62" t="s">
        <v>208</v>
      </c>
      <c r="G32" s="118">
        <v>0.9</v>
      </c>
      <c r="H32" s="73">
        <v>0.9</v>
      </c>
      <c r="I32" s="89">
        <v>0.9</v>
      </c>
      <c r="J32" s="82"/>
      <c r="K32" s="276"/>
      <c r="L32" s="251"/>
      <c r="M32" s="14" t="s">
        <v>67</v>
      </c>
      <c r="N32" s="14"/>
      <c r="O32" s="16"/>
      <c r="P32" s="98"/>
      <c r="Q32" s="110">
        <v>53438</v>
      </c>
      <c r="R32" s="123">
        <v>57411</v>
      </c>
      <c r="S32" s="11">
        <v>61678</v>
      </c>
    </row>
    <row r="33" spans="1:19" s="59" customFormat="1" ht="28.5" customHeight="1">
      <c r="A33" s="276"/>
      <c r="B33" s="14" t="s">
        <v>150</v>
      </c>
      <c r="C33" s="35"/>
      <c r="D33" s="35"/>
      <c r="E33" s="32"/>
      <c r="F33" s="64" t="s">
        <v>209</v>
      </c>
      <c r="G33" s="111">
        <v>0.6</v>
      </c>
      <c r="H33" s="34">
        <v>0.7</v>
      </c>
      <c r="I33" s="86">
        <v>0.6</v>
      </c>
      <c r="J33" s="82"/>
      <c r="K33" s="276"/>
      <c r="L33" s="14" t="s">
        <v>68</v>
      </c>
      <c r="M33" s="35"/>
      <c r="N33" s="35"/>
      <c r="O33" s="32"/>
      <c r="P33" s="98" t="s">
        <v>138</v>
      </c>
      <c r="Q33" s="216">
        <f>Q26-Q30</f>
        <v>-155179</v>
      </c>
      <c r="R33" s="206">
        <f>R26-R30</f>
        <v>-198874</v>
      </c>
      <c r="S33" s="208">
        <f>S26-S30</f>
        <v>-217036</v>
      </c>
    </row>
    <row r="34" spans="1:19" s="59" customFormat="1" ht="28.5" customHeight="1">
      <c r="A34" s="276"/>
      <c r="B34" s="268" t="s">
        <v>213</v>
      </c>
      <c r="C34" s="269"/>
      <c r="D34" s="21" t="s">
        <v>30</v>
      </c>
      <c r="E34" s="29"/>
      <c r="F34" s="64" t="s">
        <v>212</v>
      </c>
      <c r="G34" s="115">
        <v>2089.76</v>
      </c>
      <c r="H34" s="68">
        <v>2080.06</v>
      </c>
      <c r="I34" s="88">
        <v>2090.3</v>
      </c>
      <c r="J34" s="84"/>
      <c r="K34" s="276"/>
      <c r="L34" s="16" t="s">
        <v>69</v>
      </c>
      <c r="M34" s="26"/>
      <c r="N34" s="26"/>
      <c r="O34" s="26"/>
      <c r="P34" s="98" t="s">
        <v>139</v>
      </c>
      <c r="Q34" s="110">
        <v>155179</v>
      </c>
      <c r="R34" s="123">
        <v>198874</v>
      </c>
      <c r="S34" s="11">
        <v>217036</v>
      </c>
    </row>
    <row r="35" spans="1:19" s="59" customFormat="1" ht="28.5" customHeight="1" thickBot="1">
      <c r="A35" s="276"/>
      <c r="B35" s="272"/>
      <c r="C35" s="273"/>
      <c r="D35" s="16" t="s">
        <v>31</v>
      </c>
      <c r="E35" s="26"/>
      <c r="F35" s="64" t="s">
        <v>212</v>
      </c>
      <c r="G35" s="115">
        <v>1785.79</v>
      </c>
      <c r="H35" s="68">
        <v>1752.5</v>
      </c>
      <c r="I35" s="88">
        <v>1792.71</v>
      </c>
      <c r="J35" s="84"/>
      <c r="K35" s="277"/>
      <c r="L35" s="17" t="s">
        <v>70</v>
      </c>
      <c r="M35" s="17"/>
      <c r="N35" s="17"/>
      <c r="O35" s="23"/>
      <c r="P35" s="93"/>
      <c r="Q35" s="117">
        <f>Q33+Q34</f>
        <v>0</v>
      </c>
      <c r="R35" s="128">
        <f>R33+R34</f>
        <v>0</v>
      </c>
      <c r="S35" s="40">
        <f>S33+S34</f>
        <v>0</v>
      </c>
    </row>
    <row r="36" spans="1:19" s="59" customFormat="1" ht="28.5" customHeight="1">
      <c r="A36" s="276"/>
      <c r="B36" s="281" t="s">
        <v>102</v>
      </c>
      <c r="C36" s="282"/>
      <c r="D36" s="16" t="s">
        <v>32</v>
      </c>
      <c r="E36" s="26"/>
      <c r="F36" s="64" t="s">
        <v>103</v>
      </c>
      <c r="G36" s="110">
        <v>804</v>
      </c>
      <c r="H36" s="12">
        <v>761</v>
      </c>
      <c r="I36" s="11">
        <v>810</v>
      </c>
      <c r="J36" s="81"/>
      <c r="K36" s="18" t="s">
        <v>71</v>
      </c>
      <c r="L36" s="19"/>
      <c r="M36" s="19"/>
      <c r="N36" s="19"/>
      <c r="O36" s="25"/>
      <c r="P36" s="101"/>
      <c r="Q36" s="113">
        <v>950644</v>
      </c>
      <c r="R36" s="129">
        <v>1000506</v>
      </c>
      <c r="S36" s="7">
        <v>1022639</v>
      </c>
    </row>
    <row r="37" spans="1:19" s="59" customFormat="1" ht="28.5" customHeight="1">
      <c r="A37" s="276"/>
      <c r="B37" s="283"/>
      <c r="C37" s="284"/>
      <c r="D37" s="16" t="s">
        <v>33</v>
      </c>
      <c r="E37" s="26"/>
      <c r="F37" s="64" t="s">
        <v>210</v>
      </c>
      <c r="G37" s="110">
        <v>25585</v>
      </c>
      <c r="H37" s="12">
        <v>25555</v>
      </c>
      <c r="I37" s="11">
        <v>25716</v>
      </c>
      <c r="J37" s="81"/>
      <c r="K37" s="13" t="s">
        <v>72</v>
      </c>
      <c r="L37" s="14"/>
      <c r="M37" s="14"/>
      <c r="N37" s="14"/>
      <c r="O37" s="16"/>
      <c r="P37" s="98"/>
      <c r="Q37" s="110"/>
      <c r="R37" s="123"/>
      <c r="S37" s="11"/>
    </row>
    <row r="38" spans="1:19" s="59" customFormat="1" ht="28.5" customHeight="1" thickBot="1">
      <c r="A38" s="277"/>
      <c r="B38" s="285"/>
      <c r="C38" s="286"/>
      <c r="D38" s="23" t="s">
        <v>34</v>
      </c>
      <c r="E38" s="24"/>
      <c r="F38" s="65" t="s">
        <v>104</v>
      </c>
      <c r="G38" s="112">
        <v>53467</v>
      </c>
      <c r="H38" s="41">
        <v>53155</v>
      </c>
      <c r="I38" s="87">
        <v>53754</v>
      </c>
      <c r="J38" s="81"/>
      <c r="K38" s="46" t="s">
        <v>73</v>
      </c>
      <c r="L38" s="24"/>
      <c r="M38" s="24"/>
      <c r="N38" s="24"/>
      <c r="O38" s="24"/>
      <c r="P38" s="99"/>
      <c r="Q38" s="130">
        <v>1029175</v>
      </c>
      <c r="R38" s="131">
        <v>1108527</v>
      </c>
      <c r="S38" s="74">
        <v>1098319</v>
      </c>
    </row>
    <row r="39" spans="1:19" s="59" customFormat="1" ht="28.5" customHeight="1">
      <c r="A39" s="279" t="s">
        <v>105</v>
      </c>
      <c r="B39" s="22" t="s">
        <v>35</v>
      </c>
      <c r="C39" s="28"/>
      <c r="D39" s="28"/>
      <c r="E39" s="28"/>
      <c r="F39" s="66" t="s">
        <v>106</v>
      </c>
      <c r="G39" s="119">
        <v>16.5</v>
      </c>
      <c r="H39" s="75">
        <v>15.5</v>
      </c>
      <c r="I39" s="90">
        <v>14.7</v>
      </c>
      <c r="J39" s="82"/>
      <c r="K39" s="275" t="s">
        <v>114</v>
      </c>
      <c r="L39" s="274" t="s">
        <v>115</v>
      </c>
      <c r="M39" s="15" t="s">
        <v>74</v>
      </c>
      <c r="N39" s="15"/>
      <c r="O39" s="22"/>
      <c r="P39" s="100"/>
      <c r="Q39" s="109">
        <v>6728123</v>
      </c>
      <c r="R39" s="122">
        <v>6747678</v>
      </c>
      <c r="S39" s="42">
        <v>6770171</v>
      </c>
    </row>
    <row r="40" spans="1:19" s="59" customFormat="1" ht="28.5" customHeight="1">
      <c r="A40" s="276"/>
      <c r="B40" s="16" t="s">
        <v>36</v>
      </c>
      <c r="C40" s="26"/>
      <c r="D40" s="26"/>
      <c r="E40" s="26"/>
      <c r="F40" s="64" t="s">
        <v>140</v>
      </c>
      <c r="G40" s="111">
        <v>1.9</v>
      </c>
      <c r="H40" s="34">
        <v>1.3</v>
      </c>
      <c r="I40" s="86">
        <v>0.9</v>
      </c>
      <c r="J40" s="82"/>
      <c r="K40" s="276"/>
      <c r="L40" s="251"/>
      <c r="M40" s="251" t="s">
        <v>141</v>
      </c>
      <c r="N40" s="14" t="s">
        <v>75</v>
      </c>
      <c r="O40" s="16"/>
      <c r="P40" s="98"/>
      <c r="Q40" s="110">
        <v>6955299</v>
      </c>
      <c r="R40" s="123">
        <v>7091426</v>
      </c>
      <c r="S40" s="11">
        <v>7238046</v>
      </c>
    </row>
    <row r="41" spans="1:19" s="59" customFormat="1" ht="28.5" customHeight="1">
      <c r="A41" s="276"/>
      <c r="B41" s="16" t="s">
        <v>37</v>
      </c>
      <c r="C41" s="26"/>
      <c r="D41" s="26"/>
      <c r="E41" s="26"/>
      <c r="F41" s="64" t="s">
        <v>107</v>
      </c>
      <c r="G41" s="111">
        <v>8.7</v>
      </c>
      <c r="H41" s="34">
        <v>9</v>
      </c>
      <c r="I41" s="86">
        <v>9.9</v>
      </c>
      <c r="J41" s="82"/>
      <c r="K41" s="276"/>
      <c r="L41" s="251"/>
      <c r="M41" s="251"/>
      <c r="N41" s="14" t="s">
        <v>215</v>
      </c>
      <c r="O41" s="32"/>
      <c r="P41" s="102"/>
      <c r="Q41" s="110">
        <v>680231</v>
      </c>
      <c r="R41" s="123">
        <v>796803</v>
      </c>
      <c r="S41" s="11">
        <v>921339</v>
      </c>
    </row>
    <row r="42" spans="1:19" s="59" customFormat="1" ht="28.5" customHeight="1">
      <c r="A42" s="276"/>
      <c r="B42" s="16" t="s">
        <v>161</v>
      </c>
      <c r="C42" s="26"/>
      <c r="D42" s="26"/>
      <c r="E42" s="26"/>
      <c r="F42" s="64" t="s">
        <v>142</v>
      </c>
      <c r="G42" s="111">
        <v>52.7</v>
      </c>
      <c r="H42" s="34">
        <v>54.3</v>
      </c>
      <c r="I42" s="86">
        <v>52.5</v>
      </c>
      <c r="J42" s="82"/>
      <c r="K42" s="276"/>
      <c r="L42" s="251"/>
      <c r="M42" s="14" t="s">
        <v>76</v>
      </c>
      <c r="N42" s="14"/>
      <c r="O42" s="16"/>
      <c r="P42" s="98"/>
      <c r="Q42" s="110">
        <v>1062253</v>
      </c>
      <c r="R42" s="123">
        <v>1138056</v>
      </c>
      <c r="S42" s="11">
        <v>1121301</v>
      </c>
    </row>
    <row r="43" spans="1:19" s="59" customFormat="1" ht="28.5" customHeight="1" thickBot="1">
      <c r="A43" s="280"/>
      <c r="B43" s="23" t="s">
        <v>38</v>
      </c>
      <c r="C43" s="24"/>
      <c r="D43" s="24"/>
      <c r="E43" s="24"/>
      <c r="F43" s="58" t="s">
        <v>108</v>
      </c>
      <c r="G43" s="120">
        <v>20.2</v>
      </c>
      <c r="H43" s="76">
        <v>19.9</v>
      </c>
      <c r="I43" s="91">
        <v>22</v>
      </c>
      <c r="J43" s="82"/>
      <c r="K43" s="276"/>
      <c r="L43" s="251"/>
      <c r="M43" s="251" t="s">
        <v>143</v>
      </c>
      <c r="N43" s="14" t="s">
        <v>77</v>
      </c>
      <c r="O43" s="16"/>
      <c r="P43" s="98"/>
      <c r="Q43" s="110">
        <v>908231</v>
      </c>
      <c r="R43" s="123">
        <v>969535</v>
      </c>
      <c r="S43" s="11">
        <v>969114</v>
      </c>
    </row>
    <row r="44" spans="1:19" s="59" customFormat="1" ht="28.5" customHeight="1">
      <c r="A44" s="275" t="s">
        <v>1</v>
      </c>
      <c r="B44" s="22" t="s">
        <v>151</v>
      </c>
      <c r="C44" s="28"/>
      <c r="D44" s="28"/>
      <c r="E44" s="28"/>
      <c r="F44" s="62" t="s">
        <v>144</v>
      </c>
      <c r="G44" s="118">
        <v>74.4</v>
      </c>
      <c r="H44" s="73">
        <v>74.9</v>
      </c>
      <c r="I44" s="89">
        <v>76</v>
      </c>
      <c r="J44" s="82"/>
      <c r="K44" s="276"/>
      <c r="L44" s="251"/>
      <c r="M44" s="251"/>
      <c r="N44" s="14" t="s">
        <v>78</v>
      </c>
      <c r="O44" s="16"/>
      <c r="P44" s="98"/>
      <c r="Q44" s="110">
        <v>139811</v>
      </c>
      <c r="R44" s="123">
        <v>153695</v>
      </c>
      <c r="S44" s="11">
        <v>137745</v>
      </c>
    </row>
    <row r="45" spans="1:19" s="59" customFormat="1" ht="28.5" customHeight="1">
      <c r="A45" s="276"/>
      <c r="B45" s="16" t="s">
        <v>39</v>
      </c>
      <c r="C45" s="26"/>
      <c r="D45" s="26"/>
      <c r="E45" s="26"/>
      <c r="F45" s="64" t="s">
        <v>145</v>
      </c>
      <c r="G45" s="111">
        <v>951.8</v>
      </c>
      <c r="H45" s="34">
        <v>827.4</v>
      </c>
      <c r="I45" s="86">
        <v>1136.5</v>
      </c>
      <c r="J45" s="82"/>
      <c r="K45" s="276"/>
      <c r="L45" s="251"/>
      <c r="M45" s="251"/>
      <c r="N45" s="14" t="s">
        <v>79</v>
      </c>
      <c r="O45" s="16"/>
      <c r="P45" s="98"/>
      <c r="Q45" s="110">
        <v>1899</v>
      </c>
      <c r="R45" s="123">
        <v>3115</v>
      </c>
      <c r="S45" s="11">
        <v>4004</v>
      </c>
    </row>
    <row r="46" spans="1:19" s="59" customFormat="1" ht="28.5" customHeight="1">
      <c r="A46" s="276"/>
      <c r="B46" s="16" t="s">
        <v>40</v>
      </c>
      <c r="C46" s="26"/>
      <c r="D46" s="26"/>
      <c r="E46" s="26"/>
      <c r="F46" s="64" t="s">
        <v>146</v>
      </c>
      <c r="G46" s="111">
        <v>115.8</v>
      </c>
      <c r="H46" s="34">
        <v>117.4</v>
      </c>
      <c r="I46" s="86">
        <v>115.8</v>
      </c>
      <c r="J46" s="82"/>
      <c r="K46" s="276"/>
      <c r="L46" s="251"/>
      <c r="M46" s="14" t="s">
        <v>80</v>
      </c>
      <c r="N46" s="14"/>
      <c r="O46" s="16"/>
      <c r="P46" s="98"/>
      <c r="Q46" s="110"/>
      <c r="R46" s="123"/>
      <c r="S46" s="11"/>
    </row>
    <row r="47" spans="1:19" s="59" customFormat="1" ht="28.5" customHeight="1">
      <c r="A47" s="276"/>
      <c r="B47" s="16" t="s">
        <v>41</v>
      </c>
      <c r="C47" s="26"/>
      <c r="D47" s="26"/>
      <c r="E47" s="26"/>
      <c r="F47" s="64" t="s">
        <v>124</v>
      </c>
      <c r="G47" s="111">
        <v>119.6</v>
      </c>
      <c r="H47" s="34">
        <v>120.6</v>
      </c>
      <c r="I47" s="86">
        <v>117.8</v>
      </c>
      <c r="J47" s="82"/>
      <c r="K47" s="276"/>
      <c r="L47" s="251"/>
      <c r="M47" s="14" t="s">
        <v>81</v>
      </c>
      <c r="N47" s="14"/>
      <c r="O47" s="16"/>
      <c r="P47" s="98"/>
      <c r="Q47" s="110">
        <f>Q39+Q42+Q46</f>
        <v>7790376</v>
      </c>
      <c r="R47" s="12">
        <f>R39+R42+R46</f>
        <v>7885734</v>
      </c>
      <c r="S47" s="11">
        <f>S39+S42+S46</f>
        <v>7891472</v>
      </c>
    </row>
    <row r="48" spans="1:19" s="59" customFormat="1" ht="28.5" customHeight="1">
      <c r="A48" s="276"/>
      <c r="B48" s="16" t="s">
        <v>116</v>
      </c>
      <c r="C48" s="26"/>
      <c r="D48" s="26"/>
      <c r="E48" s="26"/>
      <c r="F48" s="64" t="s">
        <v>147</v>
      </c>
      <c r="G48" s="111"/>
      <c r="H48" s="34"/>
      <c r="I48" s="86"/>
      <c r="J48" s="82"/>
      <c r="K48" s="276"/>
      <c r="L48" s="251" t="s">
        <v>113</v>
      </c>
      <c r="M48" s="14" t="s">
        <v>82</v>
      </c>
      <c r="N48" s="14"/>
      <c r="O48" s="16"/>
      <c r="P48" s="98"/>
      <c r="Q48" s="110">
        <v>41000</v>
      </c>
      <c r="R48" s="123">
        <v>56000</v>
      </c>
      <c r="S48" s="11">
        <v>71000</v>
      </c>
    </row>
    <row r="49" spans="1:19" s="59" customFormat="1" ht="28.5" customHeight="1">
      <c r="A49" s="276"/>
      <c r="B49" s="16" t="s">
        <v>42</v>
      </c>
      <c r="C49" s="26"/>
      <c r="D49" s="26"/>
      <c r="E49" s="26"/>
      <c r="F49" s="64" t="s">
        <v>122</v>
      </c>
      <c r="G49" s="111"/>
      <c r="H49" s="34"/>
      <c r="I49" s="86"/>
      <c r="J49" s="82"/>
      <c r="K49" s="276"/>
      <c r="L49" s="251"/>
      <c r="M49" s="14" t="s">
        <v>83</v>
      </c>
      <c r="N49" s="14"/>
      <c r="O49" s="16"/>
      <c r="P49" s="98"/>
      <c r="Q49" s="110">
        <v>111609</v>
      </c>
      <c r="R49" s="123">
        <v>137550</v>
      </c>
      <c r="S49" s="11">
        <v>98662</v>
      </c>
    </row>
    <row r="50" spans="1:19" s="59" customFormat="1" ht="28.5" customHeight="1">
      <c r="A50" s="276"/>
      <c r="B50" s="262" t="s">
        <v>2</v>
      </c>
      <c r="C50" s="263"/>
      <c r="D50" s="14" t="s">
        <v>117</v>
      </c>
      <c r="E50" s="16"/>
      <c r="F50" s="33"/>
      <c r="G50" s="111">
        <v>5.9</v>
      </c>
      <c r="H50" s="34">
        <v>6</v>
      </c>
      <c r="I50" s="86">
        <v>6.7</v>
      </c>
      <c r="J50" s="82"/>
      <c r="K50" s="276"/>
      <c r="L50" s="251"/>
      <c r="M50" s="251" t="s">
        <v>148</v>
      </c>
      <c r="N50" s="14" t="s">
        <v>84</v>
      </c>
      <c r="O50" s="16"/>
      <c r="P50" s="98"/>
      <c r="Q50" s="110"/>
      <c r="R50" s="123"/>
      <c r="S50" s="11"/>
    </row>
    <row r="51" spans="1:19" s="59" customFormat="1" ht="28.5" customHeight="1">
      <c r="A51" s="276"/>
      <c r="B51" s="264"/>
      <c r="C51" s="265"/>
      <c r="D51" s="14" t="s">
        <v>43</v>
      </c>
      <c r="E51" s="16"/>
      <c r="F51" s="33"/>
      <c r="G51" s="111">
        <v>1.6</v>
      </c>
      <c r="H51" s="34">
        <v>1.1</v>
      </c>
      <c r="I51" s="86">
        <v>0.7</v>
      </c>
      <c r="J51" s="82"/>
      <c r="K51" s="276"/>
      <c r="L51" s="251"/>
      <c r="M51" s="251"/>
      <c r="N51" s="14" t="s">
        <v>85</v>
      </c>
      <c r="O51" s="16"/>
      <c r="P51" s="98"/>
      <c r="Q51" s="110">
        <v>81311</v>
      </c>
      <c r="R51" s="123">
        <v>127586</v>
      </c>
      <c r="S51" s="11">
        <v>85723</v>
      </c>
    </row>
    <row r="52" spans="1:19" s="59" customFormat="1" ht="28.5" customHeight="1">
      <c r="A52" s="276"/>
      <c r="B52" s="264"/>
      <c r="C52" s="265"/>
      <c r="D52" s="14" t="s">
        <v>118</v>
      </c>
      <c r="E52" s="16"/>
      <c r="F52" s="33"/>
      <c r="G52" s="111">
        <v>7.5</v>
      </c>
      <c r="H52" s="34">
        <v>7.1</v>
      </c>
      <c r="I52" s="86">
        <v>7.5</v>
      </c>
      <c r="J52" s="82"/>
      <c r="K52" s="276"/>
      <c r="L52" s="251"/>
      <c r="M52" s="14" t="s">
        <v>86</v>
      </c>
      <c r="N52" s="14"/>
      <c r="O52" s="16"/>
      <c r="P52" s="98"/>
      <c r="Q52" s="110">
        <f>Q48+Q49</f>
        <v>152609</v>
      </c>
      <c r="R52" s="12">
        <f>R48+R49</f>
        <v>193550</v>
      </c>
      <c r="S52" s="11">
        <f>S48+S49</f>
        <v>169662</v>
      </c>
    </row>
    <row r="53" spans="1:19" s="59" customFormat="1" ht="28.5" customHeight="1" thickBot="1">
      <c r="A53" s="277"/>
      <c r="B53" s="266"/>
      <c r="C53" s="267"/>
      <c r="D53" s="17" t="s">
        <v>35</v>
      </c>
      <c r="E53" s="23"/>
      <c r="F53" s="77"/>
      <c r="G53" s="121">
        <v>14.1</v>
      </c>
      <c r="H53" s="78">
        <v>13</v>
      </c>
      <c r="I53" s="92">
        <v>12.6</v>
      </c>
      <c r="J53" s="82"/>
      <c r="K53" s="276"/>
      <c r="L53" s="251" t="s">
        <v>112</v>
      </c>
      <c r="M53" s="14" t="s">
        <v>87</v>
      </c>
      <c r="N53" s="14"/>
      <c r="O53" s="16"/>
      <c r="P53" s="98"/>
      <c r="Q53" s="110">
        <v>2905901</v>
      </c>
      <c r="R53" s="123">
        <v>2911503</v>
      </c>
      <c r="S53" s="11">
        <v>2917454</v>
      </c>
    </row>
    <row r="54" spans="1:19" s="59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76"/>
      <c r="L54" s="251"/>
      <c r="M54" s="251" t="s">
        <v>111</v>
      </c>
      <c r="N54" s="14" t="s">
        <v>88</v>
      </c>
      <c r="O54" s="16"/>
      <c r="P54" s="98"/>
      <c r="Q54" s="110">
        <v>1063300</v>
      </c>
      <c r="R54" s="123">
        <v>1126313</v>
      </c>
      <c r="S54" s="11">
        <v>1193942</v>
      </c>
    </row>
    <row r="55" spans="1:19" s="59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76"/>
      <c r="L55" s="251"/>
      <c r="M55" s="251"/>
      <c r="N55" s="14" t="s">
        <v>62</v>
      </c>
      <c r="O55" s="16"/>
      <c r="P55" s="98"/>
      <c r="Q55" s="110">
        <v>164439</v>
      </c>
      <c r="R55" s="123">
        <v>107028</v>
      </c>
      <c r="S55" s="11">
        <v>45350</v>
      </c>
    </row>
    <row r="56" spans="1:19" s="59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76"/>
      <c r="L56" s="251"/>
      <c r="M56" s="251"/>
      <c r="N56" s="14" t="s">
        <v>89</v>
      </c>
      <c r="O56" s="16"/>
      <c r="P56" s="98"/>
      <c r="Q56" s="110">
        <v>1678162</v>
      </c>
      <c r="R56" s="123">
        <v>1678162</v>
      </c>
      <c r="S56" s="11">
        <v>1678162</v>
      </c>
    </row>
    <row r="57" spans="1:19" s="59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76"/>
      <c r="L57" s="251"/>
      <c r="M57" s="14" t="s">
        <v>90</v>
      </c>
      <c r="N57" s="14"/>
      <c r="O57" s="16"/>
      <c r="P57" s="98"/>
      <c r="Q57" s="110">
        <v>4731866</v>
      </c>
      <c r="R57" s="123">
        <v>4780681</v>
      </c>
      <c r="S57" s="11">
        <v>4804356</v>
      </c>
    </row>
    <row r="58" spans="1:19" s="59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6"/>
      <c r="L58" s="251"/>
      <c r="M58" s="251" t="s">
        <v>111</v>
      </c>
      <c r="N58" s="14" t="s">
        <v>91</v>
      </c>
      <c r="O58" s="16"/>
      <c r="P58" s="98"/>
      <c r="Q58" s="110">
        <v>3765254</v>
      </c>
      <c r="R58" s="123">
        <v>3779395</v>
      </c>
      <c r="S58" s="11">
        <v>3795627</v>
      </c>
    </row>
    <row r="59" spans="1:19" s="59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76"/>
      <c r="L59" s="251"/>
      <c r="M59" s="251"/>
      <c r="N59" s="14" t="s">
        <v>92</v>
      </c>
      <c r="O59" s="16"/>
      <c r="P59" s="98"/>
      <c r="Q59" s="110">
        <v>881349</v>
      </c>
      <c r="R59" s="123">
        <v>899336</v>
      </c>
      <c r="S59" s="11">
        <v>928707</v>
      </c>
    </row>
    <row r="60" spans="1:19" s="59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76"/>
      <c r="L60" s="251"/>
      <c r="M60" s="251"/>
      <c r="N60" s="253" t="s">
        <v>93</v>
      </c>
      <c r="O60" s="255"/>
      <c r="P60" s="254"/>
      <c r="Q60" s="110">
        <v>85263</v>
      </c>
      <c r="R60" s="123">
        <v>101950</v>
      </c>
      <c r="S60" s="11">
        <v>80022</v>
      </c>
    </row>
    <row r="61" spans="1:19" s="59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77"/>
      <c r="L61" s="278"/>
      <c r="M61" s="17" t="s">
        <v>94</v>
      </c>
      <c r="N61" s="17"/>
      <c r="O61" s="23"/>
      <c r="P61" s="93"/>
      <c r="Q61" s="112">
        <f>Q53+Q57</f>
        <v>7637767</v>
      </c>
      <c r="R61" s="41">
        <f>R53+R57</f>
        <v>7692184</v>
      </c>
      <c r="S61" s="87">
        <f>S53+S57</f>
        <v>7721810</v>
      </c>
    </row>
  </sheetData>
  <mergeCells count="37">
    <mergeCell ref="G5:I5"/>
    <mergeCell ref="G6:I6"/>
    <mergeCell ref="A29:A31"/>
    <mergeCell ref="A8:A15"/>
    <mergeCell ref="A16:A20"/>
    <mergeCell ref="A21:A28"/>
    <mergeCell ref="A44:A53"/>
    <mergeCell ref="A32:A38"/>
    <mergeCell ref="A39:A43"/>
    <mergeCell ref="B36:C38"/>
    <mergeCell ref="N8:N10"/>
    <mergeCell ref="M7:M12"/>
    <mergeCell ref="L6:L13"/>
    <mergeCell ref="K5:K25"/>
    <mergeCell ref="N17:N20"/>
    <mergeCell ref="M16:M22"/>
    <mergeCell ref="L15:L23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55" zoomScaleNormal="55" zoomScaleSheetLayoutView="75" workbookViewId="0" topLeftCell="A1">
      <selection activeCell="A1" sqref="A1:S1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4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95" customWidth="1"/>
    <col min="17" max="19" width="15.625" style="1" customWidth="1"/>
    <col min="20" max="16384" width="9.00390625" style="1" customWidth="1"/>
  </cols>
  <sheetData>
    <row r="1" spans="1:19" ht="25.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customHeight="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49" t="s">
        <v>225</v>
      </c>
      <c r="B3" s="30"/>
      <c r="C3" s="30"/>
      <c r="D3" s="30"/>
      <c r="E3" s="30"/>
      <c r="F3" s="31"/>
      <c r="S3" s="103" t="s">
        <v>95</v>
      </c>
    </row>
    <row r="4" spans="1:19" s="5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1" t="s">
        <v>216</v>
      </c>
      <c r="H4" s="52" t="s">
        <v>217</v>
      </c>
      <c r="I4" s="53" t="s">
        <v>218</v>
      </c>
      <c r="J4" s="80"/>
      <c r="K4" s="2" t="s">
        <v>96</v>
      </c>
      <c r="L4" s="3"/>
      <c r="M4" s="3"/>
      <c r="N4" s="3"/>
      <c r="O4" s="3"/>
      <c r="P4" s="96" t="s">
        <v>97</v>
      </c>
      <c r="Q4" s="51" t="s">
        <v>216</v>
      </c>
      <c r="R4" s="52" t="s">
        <v>217</v>
      </c>
      <c r="S4" s="136" t="s">
        <v>218</v>
      </c>
    </row>
    <row r="5" spans="1:19" s="50" customFormat="1" ht="28.5" customHeight="1">
      <c r="A5" s="6" t="s">
        <v>7</v>
      </c>
      <c r="B5" s="54"/>
      <c r="C5" s="54"/>
      <c r="D5" s="54"/>
      <c r="E5" s="54"/>
      <c r="F5" s="55"/>
      <c r="G5" s="293">
        <v>21090</v>
      </c>
      <c r="H5" s="294"/>
      <c r="I5" s="295"/>
      <c r="J5" s="81"/>
      <c r="K5" s="279" t="s">
        <v>5</v>
      </c>
      <c r="L5" s="8" t="s">
        <v>44</v>
      </c>
      <c r="M5" s="43"/>
      <c r="N5" s="43"/>
      <c r="O5" s="44"/>
      <c r="P5" s="97" t="s">
        <v>165</v>
      </c>
      <c r="Q5" s="6">
        <f>Q6+Q13</f>
        <v>5845994</v>
      </c>
      <c r="R5" s="8">
        <f>R6+R13</f>
        <v>6187845</v>
      </c>
      <c r="S5" s="7">
        <f>S6+S13</f>
        <v>6205262</v>
      </c>
    </row>
    <row r="6" spans="1:19" s="50" customFormat="1" ht="28.5" customHeight="1">
      <c r="A6" s="9" t="s">
        <v>8</v>
      </c>
      <c r="B6" s="10"/>
      <c r="C6" s="10"/>
      <c r="D6" s="10"/>
      <c r="E6" s="10"/>
      <c r="F6" s="56"/>
      <c r="G6" s="296">
        <v>21337</v>
      </c>
      <c r="H6" s="297"/>
      <c r="I6" s="298"/>
      <c r="J6" s="81"/>
      <c r="K6" s="276"/>
      <c r="L6" s="251" t="s">
        <v>166</v>
      </c>
      <c r="M6" s="12" t="s">
        <v>158</v>
      </c>
      <c r="N6" s="12"/>
      <c r="O6" s="45"/>
      <c r="P6" s="94" t="s">
        <v>167</v>
      </c>
      <c r="Q6" s="9">
        <f>Q7+Q11</f>
        <v>5764720</v>
      </c>
      <c r="R6" s="12">
        <f>R7+R11</f>
        <v>6125955</v>
      </c>
      <c r="S6" s="11">
        <f>S7+S11</f>
        <v>6205262</v>
      </c>
    </row>
    <row r="7" spans="1:19" s="59" customFormat="1" ht="28.5" customHeight="1" thickBot="1">
      <c r="A7" s="57" t="s">
        <v>9</v>
      </c>
      <c r="B7" s="27"/>
      <c r="C7" s="27"/>
      <c r="D7" s="27"/>
      <c r="E7" s="27"/>
      <c r="F7" s="58"/>
      <c r="G7" s="137" t="s">
        <v>226</v>
      </c>
      <c r="H7" s="138" t="s">
        <v>227</v>
      </c>
      <c r="I7" s="139" t="s">
        <v>227</v>
      </c>
      <c r="J7" s="79"/>
      <c r="K7" s="276"/>
      <c r="L7" s="251"/>
      <c r="M7" s="251" t="s">
        <v>168</v>
      </c>
      <c r="N7" s="14" t="s">
        <v>34</v>
      </c>
      <c r="O7" s="16"/>
      <c r="P7" s="98" t="s">
        <v>169</v>
      </c>
      <c r="Q7" s="9">
        <v>5524745</v>
      </c>
      <c r="R7" s="12">
        <v>5917043</v>
      </c>
      <c r="S7" s="11">
        <v>5973584</v>
      </c>
    </row>
    <row r="8" spans="1:19" s="59" customFormat="1" ht="28.5" customHeight="1">
      <c r="A8" s="275" t="s">
        <v>109</v>
      </c>
      <c r="B8" s="15" t="s">
        <v>152</v>
      </c>
      <c r="C8" s="60"/>
      <c r="D8" s="60"/>
      <c r="E8" s="61"/>
      <c r="F8" s="62" t="s">
        <v>170</v>
      </c>
      <c r="G8" s="140">
        <v>66286</v>
      </c>
      <c r="H8" s="63">
        <v>65009</v>
      </c>
      <c r="I8" s="42">
        <v>65537</v>
      </c>
      <c r="J8" s="81"/>
      <c r="K8" s="276"/>
      <c r="L8" s="251"/>
      <c r="M8" s="251"/>
      <c r="N8" s="251" t="s">
        <v>171</v>
      </c>
      <c r="O8" s="16" t="s">
        <v>45</v>
      </c>
      <c r="P8" s="98"/>
      <c r="Q8" s="9">
        <v>4930174</v>
      </c>
      <c r="R8" s="12">
        <v>5246187</v>
      </c>
      <c r="S8" s="11">
        <v>5290291</v>
      </c>
    </row>
    <row r="9" spans="1:19" s="59" customFormat="1" ht="28.5" customHeight="1">
      <c r="A9" s="276"/>
      <c r="B9" s="14" t="s">
        <v>10</v>
      </c>
      <c r="C9" s="14"/>
      <c r="D9" s="14"/>
      <c r="E9" s="16"/>
      <c r="F9" s="64" t="s">
        <v>172</v>
      </c>
      <c r="G9" s="9">
        <v>71000</v>
      </c>
      <c r="H9" s="12">
        <v>71000</v>
      </c>
      <c r="I9" s="11">
        <v>78000</v>
      </c>
      <c r="J9" s="81"/>
      <c r="K9" s="276"/>
      <c r="L9" s="251"/>
      <c r="M9" s="251"/>
      <c r="N9" s="251"/>
      <c r="O9" s="16" t="s">
        <v>46</v>
      </c>
      <c r="P9" s="98"/>
      <c r="Q9" s="9">
        <v>308705</v>
      </c>
      <c r="R9" s="12">
        <v>336741</v>
      </c>
      <c r="S9" s="11">
        <v>331279</v>
      </c>
    </row>
    <row r="10" spans="1:19" s="59" customFormat="1" ht="28.5" customHeight="1">
      <c r="A10" s="276"/>
      <c r="B10" s="14" t="s">
        <v>11</v>
      </c>
      <c r="C10" s="14"/>
      <c r="D10" s="14"/>
      <c r="E10" s="16"/>
      <c r="F10" s="64" t="s">
        <v>173</v>
      </c>
      <c r="G10" s="9">
        <v>69587</v>
      </c>
      <c r="H10" s="12">
        <v>70404</v>
      </c>
      <c r="I10" s="11">
        <v>70929</v>
      </c>
      <c r="J10" s="81"/>
      <c r="K10" s="276"/>
      <c r="L10" s="251"/>
      <c r="M10" s="251"/>
      <c r="N10" s="251"/>
      <c r="O10" s="16" t="s">
        <v>47</v>
      </c>
      <c r="P10" s="98"/>
      <c r="Q10" s="141" t="s">
        <v>228</v>
      </c>
      <c r="R10" s="142" t="s">
        <v>228</v>
      </c>
      <c r="S10" s="143" t="s">
        <v>228</v>
      </c>
    </row>
    <row r="11" spans="1:19" s="59" customFormat="1" ht="28.5" customHeight="1">
      <c r="A11" s="276"/>
      <c r="B11" s="256" t="s">
        <v>12</v>
      </c>
      <c r="C11" s="257"/>
      <c r="D11" s="258"/>
      <c r="E11" s="16" t="s">
        <v>174</v>
      </c>
      <c r="F11" s="64" t="s">
        <v>175</v>
      </c>
      <c r="G11" s="144">
        <f>IF(G8=0,"",G10/G8*100)</f>
        <v>104.97993543131278</v>
      </c>
      <c r="H11" s="34">
        <f>IF(H8=0,"",H10/H8*100)</f>
        <v>108.298850928333</v>
      </c>
      <c r="I11" s="86">
        <f>IF(I8=0,"",I10/I8*100)</f>
        <v>108.22741352213254</v>
      </c>
      <c r="J11" s="82"/>
      <c r="K11" s="276"/>
      <c r="L11" s="251"/>
      <c r="M11" s="251"/>
      <c r="N11" s="14" t="s">
        <v>48</v>
      </c>
      <c r="O11" s="16"/>
      <c r="P11" s="98" t="s">
        <v>176</v>
      </c>
      <c r="Q11" s="9">
        <v>239975</v>
      </c>
      <c r="R11" s="12">
        <v>208912</v>
      </c>
      <c r="S11" s="11">
        <v>231678</v>
      </c>
    </row>
    <row r="12" spans="1:19" s="59" customFormat="1" ht="28.5" customHeight="1">
      <c r="A12" s="276"/>
      <c r="B12" s="259"/>
      <c r="C12" s="260"/>
      <c r="D12" s="261"/>
      <c r="E12" s="16" t="s">
        <v>177</v>
      </c>
      <c r="F12" s="64" t="s">
        <v>178</v>
      </c>
      <c r="G12" s="144">
        <f>IF(G9=0,"",G10/G9*100)</f>
        <v>98.00985915492959</v>
      </c>
      <c r="H12" s="34">
        <f>IF(H9=0,"",H10/H9*100)</f>
        <v>99.16056338028169</v>
      </c>
      <c r="I12" s="86">
        <f>IF(I9=0,"",I10/I9*100)</f>
        <v>90.93461538461538</v>
      </c>
      <c r="J12" s="82"/>
      <c r="K12" s="276"/>
      <c r="L12" s="251"/>
      <c r="M12" s="251"/>
      <c r="N12" s="35" t="s">
        <v>171</v>
      </c>
      <c r="O12" s="16" t="s">
        <v>214</v>
      </c>
      <c r="P12" s="98"/>
      <c r="Q12" s="141" t="s">
        <v>229</v>
      </c>
      <c r="R12" s="142" t="s">
        <v>229</v>
      </c>
      <c r="S12" s="143" t="s">
        <v>229</v>
      </c>
    </row>
    <row r="13" spans="1:19" s="59" customFormat="1" ht="28.5" customHeight="1">
      <c r="A13" s="276"/>
      <c r="B13" s="256" t="s">
        <v>230</v>
      </c>
      <c r="C13" s="257"/>
      <c r="D13" s="258"/>
      <c r="E13" s="16" t="s">
        <v>15</v>
      </c>
      <c r="F13" s="64"/>
      <c r="G13" s="9">
        <v>4</v>
      </c>
      <c r="H13" s="12">
        <v>4</v>
      </c>
      <c r="I13" s="11">
        <v>4</v>
      </c>
      <c r="J13" s="81"/>
      <c r="K13" s="276"/>
      <c r="L13" s="251"/>
      <c r="M13" s="14" t="s">
        <v>49</v>
      </c>
      <c r="N13" s="35"/>
      <c r="O13" s="32"/>
      <c r="P13" s="98" t="s">
        <v>179</v>
      </c>
      <c r="Q13" s="9">
        <v>81274</v>
      </c>
      <c r="R13" s="12">
        <v>61890</v>
      </c>
      <c r="S13" s="143" t="s">
        <v>231</v>
      </c>
    </row>
    <row r="14" spans="1:19" s="59" customFormat="1" ht="28.5" customHeight="1">
      <c r="A14" s="276"/>
      <c r="B14" s="259"/>
      <c r="C14" s="260"/>
      <c r="D14" s="261"/>
      <c r="E14" s="16" t="s">
        <v>16</v>
      </c>
      <c r="F14" s="64" t="s">
        <v>180</v>
      </c>
      <c r="G14" s="9">
        <v>90000</v>
      </c>
      <c r="H14" s="12">
        <v>90000</v>
      </c>
      <c r="I14" s="11">
        <v>90000</v>
      </c>
      <c r="J14" s="81"/>
      <c r="K14" s="276"/>
      <c r="L14" s="14" t="s">
        <v>50</v>
      </c>
      <c r="M14" s="14"/>
      <c r="N14" s="14"/>
      <c r="O14" s="16"/>
      <c r="P14" s="98" t="s">
        <v>181</v>
      </c>
      <c r="Q14" s="9">
        <f>Q15+Q23</f>
        <v>5842335</v>
      </c>
      <c r="R14" s="12">
        <f>R15+R23</f>
        <v>5931170</v>
      </c>
      <c r="S14" s="11">
        <f>S15+S23</f>
        <v>6159734</v>
      </c>
    </row>
    <row r="15" spans="1:19" s="59" customFormat="1" ht="28.5" customHeight="1" thickBot="1">
      <c r="A15" s="277"/>
      <c r="B15" s="23" t="s">
        <v>17</v>
      </c>
      <c r="C15" s="24"/>
      <c r="D15" s="24"/>
      <c r="E15" s="24"/>
      <c r="F15" s="65" t="s">
        <v>182</v>
      </c>
      <c r="G15" s="145">
        <v>539855</v>
      </c>
      <c r="H15" s="41">
        <v>542664</v>
      </c>
      <c r="I15" s="87">
        <v>545459</v>
      </c>
      <c r="J15" s="81"/>
      <c r="K15" s="276"/>
      <c r="L15" s="251" t="s">
        <v>183</v>
      </c>
      <c r="M15" s="14" t="s">
        <v>51</v>
      </c>
      <c r="N15" s="14"/>
      <c r="O15" s="16"/>
      <c r="P15" s="98" t="s">
        <v>184</v>
      </c>
      <c r="Q15" s="9">
        <f>Q16+Q21</f>
        <v>5761061</v>
      </c>
      <c r="R15" s="12">
        <f>R16+R21</f>
        <v>5869280</v>
      </c>
      <c r="S15" s="11">
        <f>S16+S21</f>
        <v>6159734</v>
      </c>
    </row>
    <row r="16" spans="1:19" s="59" customFormat="1" ht="28.5" customHeight="1">
      <c r="A16" s="279" t="s">
        <v>4</v>
      </c>
      <c r="B16" s="22" t="s">
        <v>18</v>
      </c>
      <c r="C16" s="28"/>
      <c r="D16" s="28"/>
      <c r="E16" s="28"/>
      <c r="F16" s="66" t="s">
        <v>232</v>
      </c>
      <c r="G16" s="6">
        <v>36757</v>
      </c>
      <c r="H16" s="146" t="s">
        <v>233</v>
      </c>
      <c r="I16" s="147" t="s">
        <v>233</v>
      </c>
      <c r="J16" s="81"/>
      <c r="K16" s="276"/>
      <c r="L16" s="251"/>
      <c r="M16" s="251" t="s">
        <v>185</v>
      </c>
      <c r="N16" s="14" t="s">
        <v>52</v>
      </c>
      <c r="O16" s="16"/>
      <c r="P16" s="98" t="s">
        <v>186</v>
      </c>
      <c r="Q16" s="9">
        <v>5552602</v>
      </c>
      <c r="R16" s="12">
        <v>5613220</v>
      </c>
      <c r="S16" s="11">
        <v>5904530</v>
      </c>
    </row>
    <row r="17" spans="1:19" s="59" customFormat="1" ht="28.5" customHeight="1">
      <c r="A17" s="276"/>
      <c r="B17" s="16" t="s">
        <v>19</v>
      </c>
      <c r="C17" s="26"/>
      <c r="D17" s="26"/>
      <c r="E17" s="26"/>
      <c r="F17" s="66" t="s">
        <v>234</v>
      </c>
      <c r="G17" s="9">
        <v>2961064</v>
      </c>
      <c r="H17" s="12">
        <v>3072568</v>
      </c>
      <c r="I17" s="11">
        <v>3013596</v>
      </c>
      <c r="J17" s="81"/>
      <c r="K17" s="276"/>
      <c r="L17" s="251"/>
      <c r="M17" s="251"/>
      <c r="N17" s="251" t="s">
        <v>187</v>
      </c>
      <c r="O17" s="16" t="s">
        <v>53</v>
      </c>
      <c r="P17" s="98"/>
      <c r="Q17" s="9">
        <v>700971</v>
      </c>
      <c r="R17" s="12">
        <v>713677</v>
      </c>
      <c r="S17" s="11">
        <v>657510</v>
      </c>
    </row>
    <row r="18" spans="1:19" s="59" customFormat="1" ht="28.5" customHeight="1">
      <c r="A18" s="276"/>
      <c r="B18" s="16" t="s">
        <v>149</v>
      </c>
      <c r="C18" s="26"/>
      <c r="D18" s="26"/>
      <c r="E18" s="26"/>
      <c r="F18" s="66" t="s">
        <v>235</v>
      </c>
      <c r="G18" s="9">
        <v>2933187</v>
      </c>
      <c r="H18" s="12">
        <v>3026289</v>
      </c>
      <c r="I18" s="11">
        <v>2967607</v>
      </c>
      <c r="J18" s="81"/>
      <c r="K18" s="276"/>
      <c r="L18" s="251"/>
      <c r="M18" s="251"/>
      <c r="N18" s="251"/>
      <c r="O18" s="16" t="s">
        <v>54</v>
      </c>
      <c r="P18" s="98"/>
      <c r="Q18" s="9">
        <v>292810</v>
      </c>
      <c r="R18" s="12">
        <v>314426</v>
      </c>
      <c r="S18" s="11">
        <v>306410</v>
      </c>
    </row>
    <row r="19" spans="1:19" s="59" customFormat="1" ht="28.5" customHeight="1">
      <c r="A19" s="276"/>
      <c r="B19" s="16" t="s">
        <v>20</v>
      </c>
      <c r="C19" s="26"/>
      <c r="D19" s="26"/>
      <c r="E19" s="26"/>
      <c r="F19" s="66" t="s">
        <v>236</v>
      </c>
      <c r="G19" s="9">
        <v>25222</v>
      </c>
      <c r="H19" s="12">
        <v>20185</v>
      </c>
      <c r="I19" s="11">
        <v>17185</v>
      </c>
      <c r="J19" s="81"/>
      <c r="K19" s="276"/>
      <c r="L19" s="251"/>
      <c r="M19" s="251"/>
      <c r="N19" s="251"/>
      <c r="O19" s="16" t="s">
        <v>55</v>
      </c>
      <c r="P19" s="98"/>
      <c r="Q19" s="9">
        <v>782628</v>
      </c>
      <c r="R19" s="12">
        <v>796209</v>
      </c>
      <c r="S19" s="11">
        <v>827745</v>
      </c>
    </row>
    <row r="20" spans="1:19" s="59" customFormat="1" ht="28.5" customHeight="1" thickBot="1">
      <c r="A20" s="280"/>
      <c r="B20" s="23" t="s">
        <v>21</v>
      </c>
      <c r="C20" s="24"/>
      <c r="D20" s="24"/>
      <c r="E20" s="24"/>
      <c r="F20" s="66" t="s">
        <v>237</v>
      </c>
      <c r="G20" s="148">
        <v>39524</v>
      </c>
      <c r="H20" s="149">
        <v>25844</v>
      </c>
      <c r="I20" s="74">
        <v>29358</v>
      </c>
      <c r="J20" s="81"/>
      <c r="K20" s="276"/>
      <c r="L20" s="251"/>
      <c r="M20" s="251"/>
      <c r="N20" s="251"/>
      <c r="O20" s="253" t="s">
        <v>56</v>
      </c>
      <c r="P20" s="254"/>
      <c r="Q20" s="9">
        <v>2568464</v>
      </c>
      <c r="R20" s="12">
        <v>2733160</v>
      </c>
      <c r="S20" s="11">
        <v>3112378</v>
      </c>
    </row>
    <row r="21" spans="1:19" s="59" customFormat="1" ht="28.5" customHeight="1">
      <c r="A21" s="275" t="s">
        <v>110</v>
      </c>
      <c r="B21" s="22" t="s">
        <v>22</v>
      </c>
      <c r="C21" s="67"/>
      <c r="D21" s="67"/>
      <c r="E21" s="67"/>
      <c r="F21" s="62"/>
      <c r="G21" s="150">
        <v>38266</v>
      </c>
      <c r="H21" s="151">
        <v>38769</v>
      </c>
      <c r="I21" s="152">
        <v>38769</v>
      </c>
      <c r="J21" s="83"/>
      <c r="K21" s="276"/>
      <c r="L21" s="251"/>
      <c r="M21" s="251"/>
      <c r="N21" s="14" t="s">
        <v>57</v>
      </c>
      <c r="O21" s="16"/>
      <c r="P21" s="98" t="s">
        <v>188</v>
      </c>
      <c r="Q21" s="9">
        <v>208459</v>
      </c>
      <c r="R21" s="12">
        <v>256060</v>
      </c>
      <c r="S21" s="11">
        <v>255204</v>
      </c>
    </row>
    <row r="22" spans="1:19" s="59" customFormat="1" ht="28.5" customHeight="1">
      <c r="A22" s="276"/>
      <c r="B22" s="16" t="s">
        <v>23</v>
      </c>
      <c r="C22" s="26"/>
      <c r="D22" s="26"/>
      <c r="E22" s="26"/>
      <c r="F22" s="64" t="s">
        <v>189</v>
      </c>
      <c r="G22" s="153" t="s">
        <v>238</v>
      </c>
      <c r="H22" s="154" t="s">
        <v>239</v>
      </c>
      <c r="I22" s="155" t="s">
        <v>239</v>
      </c>
      <c r="J22" s="81"/>
      <c r="K22" s="276"/>
      <c r="L22" s="251"/>
      <c r="M22" s="251"/>
      <c r="N22" s="35" t="s">
        <v>190</v>
      </c>
      <c r="O22" s="16" t="s">
        <v>36</v>
      </c>
      <c r="P22" s="98"/>
      <c r="Q22" s="9">
        <v>37984</v>
      </c>
      <c r="R22" s="12">
        <v>34762</v>
      </c>
      <c r="S22" s="11">
        <v>32337</v>
      </c>
    </row>
    <row r="23" spans="1:19" s="59" customFormat="1" ht="28.5" customHeight="1">
      <c r="A23" s="276"/>
      <c r="B23" s="16" t="s">
        <v>24</v>
      </c>
      <c r="C23" s="26"/>
      <c r="D23" s="26"/>
      <c r="E23" s="26"/>
      <c r="F23" s="64" t="s">
        <v>100</v>
      </c>
      <c r="G23" s="9">
        <v>520</v>
      </c>
      <c r="H23" s="12">
        <v>520</v>
      </c>
      <c r="I23" s="11">
        <v>520</v>
      </c>
      <c r="J23" s="81"/>
      <c r="K23" s="276"/>
      <c r="L23" s="251"/>
      <c r="M23" s="14" t="s">
        <v>58</v>
      </c>
      <c r="N23" s="14"/>
      <c r="O23" s="16"/>
      <c r="P23" s="98" t="s">
        <v>191</v>
      </c>
      <c r="Q23" s="9">
        <v>81274</v>
      </c>
      <c r="R23" s="12">
        <v>61890</v>
      </c>
      <c r="S23" s="143" t="s">
        <v>240</v>
      </c>
    </row>
    <row r="24" spans="1:19" s="59" customFormat="1" ht="28.5" customHeight="1">
      <c r="A24" s="276"/>
      <c r="B24" s="16" t="s">
        <v>25</v>
      </c>
      <c r="C24" s="26"/>
      <c r="D24" s="26"/>
      <c r="E24" s="26"/>
      <c r="F24" s="64" t="s">
        <v>206</v>
      </c>
      <c r="G24" s="156">
        <v>91.3</v>
      </c>
      <c r="H24" s="68">
        <v>89.22</v>
      </c>
      <c r="I24" s="88">
        <v>89.22</v>
      </c>
      <c r="J24" s="81"/>
      <c r="K24" s="276"/>
      <c r="L24" s="14" t="s">
        <v>59</v>
      </c>
      <c r="M24" s="14"/>
      <c r="N24" s="14"/>
      <c r="O24" s="16"/>
      <c r="P24" s="98"/>
      <c r="Q24" s="157">
        <f>Q6-Q15</f>
        <v>3659</v>
      </c>
      <c r="R24" s="36">
        <f>R6-R15</f>
        <v>256675</v>
      </c>
      <c r="S24" s="37">
        <f>S6-S15</f>
        <v>45528</v>
      </c>
    </row>
    <row r="25" spans="1:19" s="59" customFormat="1" ht="28.5" customHeight="1" thickBot="1">
      <c r="A25" s="276"/>
      <c r="B25" s="16" t="s">
        <v>159</v>
      </c>
      <c r="C25" s="26"/>
      <c r="D25" s="26"/>
      <c r="E25" s="26"/>
      <c r="F25" s="64" t="s">
        <v>206</v>
      </c>
      <c r="G25" s="156">
        <v>93.93</v>
      </c>
      <c r="H25" s="68">
        <v>91.79</v>
      </c>
      <c r="I25" s="88">
        <v>91.79</v>
      </c>
      <c r="J25" s="81"/>
      <c r="K25" s="280"/>
      <c r="L25" s="20" t="s">
        <v>60</v>
      </c>
      <c r="M25" s="20"/>
      <c r="N25" s="20"/>
      <c r="O25" s="21"/>
      <c r="P25" s="99"/>
      <c r="Q25" s="158">
        <f>Q5-Q14</f>
        <v>3659</v>
      </c>
      <c r="R25" s="159">
        <f>R5-R14</f>
        <v>256675</v>
      </c>
      <c r="S25" s="38">
        <f>S5-S14</f>
        <v>45528</v>
      </c>
    </row>
    <row r="26" spans="1:19" s="59" customFormat="1" ht="28.5" customHeight="1">
      <c r="A26" s="276"/>
      <c r="B26" s="16" t="s">
        <v>207</v>
      </c>
      <c r="C26" s="26"/>
      <c r="D26" s="26"/>
      <c r="E26" s="26"/>
      <c r="F26" s="64" t="s">
        <v>206</v>
      </c>
      <c r="G26" s="153" t="s">
        <v>241</v>
      </c>
      <c r="H26" s="154" t="s">
        <v>239</v>
      </c>
      <c r="I26" s="155" t="s">
        <v>239</v>
      </c>
      <c r="J26" s="81"/>
      <c r="K26" s="275" t="s">
        <v>157</v>
      </c>
      <c r="L26" s="22" t="s">
        <v>61</v>
      </c>
      <c r="M26" s="28"/>
      <c r="N26" s="28"/>
      <c r="O26" s="28"/>
      <c r="P26" s="100" t="s">
        <v>192</v>
      </c>
      <c r="Q26" s="140">
        <v>54766</v>
      </c>
      <c r="R26" s="63">
        <v>71957</v>
      </c>
      <c r="S26" s="42">
        <v>60584</v>
      </c>
    </row>
    <row r="27" spans="1:19" s="59" customFormat="1" ht="28.5" customHeight="1">
      <c r="A27" s="276"/>
      <c r="B27" s="268" t="s">
        <v>163</v>
      </c>
      <c r="C27" s="269"/>
      <c r="D27" s="21" t="s">
        <v>160</v>
      </c>
      <c r="E27" s="29"/>
      <c r="F27" s="64" t="s">
        <v>211</v>
      </c>
      <c r="G27" s="156">
        <v>85.39</v>
      </c>
      <c r="H27" s="68">
        <v>85.39</v>
      </c>
      <c r="I27" s="88">
        <v>85.39</v>
      </c>
      <c r="J27" s="84"/>
      <c r="K27" s="276"/>
      <c r="L27" s="251" t="s">
        <v>193</v>
      </c>
      <c r="M27" s="14" t="s">
        <v>62</v>
      </c>
      <c r="N27" s="14"/>
      <c r="O27" s="16"/>
      <c r="P27" s="98"/>
      <c r="Q27" s="141" t="s">
        <v>242</v>
      </c>
      <c r="R27" s="142" t="s">
        <v>242</v>
      </c>
      <c r="S27" s="143" t="s">
        <v>242</v>
      </c>
    </row>
    <row r="28" spans="1:19" s="59" customFormat="1" ht="28.5" customHeight="1" thickBot="1">
      <c r="A28" s="280"/>
      <c r="B28" s="270"/>
      <c r="C28" s="271"/>
      <c r="D28" s="16" t="s">
        <v>207</v>
      </c>
      <c r="E28" s="27"/>
      <c r="F28" s="58" t="s">
        <v>212</v>
      </c>
      <c r="G28" s="160" t="s">
        <v>241</v>
      </c>
      <c r="H28" s="161" t="s">
        <v>239</v>
      </c>
      <c r="I28" s="162" t="s">
        <v>239</v>
      </c>
      <c r="J28" s="84"/>
      <c r="K28" s="276"/>
      <c r="L28" s="251"/>
      <c r="M28" s="14" t="s">
        <v>63</v>
      </c>
      <c r="N28" s="14"/>
      <c r="O28" s="16"/>
      <c r="P28" s="98"/>
      <c r="Q28" s="141" t="s">
        <v>243</v>
      </c>
      <c r="R28" s="142" t="s">
        <v>243</v>
      </c>
      <c r="S28" s="143" t="s">
        <v>243</v>
      </c>
    </row>
    <row r="29" spans="1:19" s="59" customFormat="1" ht="28.5" customHeight="1">
      <c r="A29" s="275" t="s">
        <v>99</v>
      </c>
      <c r="B29" s="15" t="s">
        <v>26</v>
      </c>
      <c r="C29" s="60"/>
      <c r="D29" s="60"/>
      <c r="E29" s="61"/>
      <c r="F29" s="70"/>
      <c r="G29" s="6">
        <v>72</v>
      </c>
      <c r="H29" s="8">
        <v>68</v>
      </c>
      <c r="I29" s="7">
        <v>66</v>
      </c>
      <c r="J29" s="81"/>
      <c r="K29" s="276"/>
      <c r="L29" s="251"/>
      <c r="M29" s="14" t="s">
        <v>64</v>
      </c>
      <c r="N29" s="14"/>
      <c r="O29" s="16"/>
      <c r="P29" s="98"/>
      <c r="Q29" s="9">
        <v>51821</v>
      </c>
      <c r="R29" s="12">
        <v>71957</v>
      </c>
      <c r="S29" s="11">
        <v>54984</v>
      </c>
    </row>
    <row r="30" spans="1:19" s="59" customFormat="1" ht="28.5" customHeight="1">
      <c r="A30" s="276"/>
      <c r="B30" s="14" t="s">
        <v>27</v>
      </c>
      <c r="C30" s="35"/>
      <c r="D30" s="35"/>
      <c r="E30" s="32"/>
      <c r="F30" s="71"/>
      <c r="G30" s="141" t="s">
        <v>244</v>
      </c>
      <c r="H30" s="142" t="s">
        <v>244</v>
      </c>
      <c r="I30" s="143" t="s">
        <v>244</v>
      </c>
      <c r="J30" s="81"/>
      <c r="K30" s="276"/>
      <c r="L30" s="16" t="s">
        <v>65</v>
      </c>
      <c r="M30" s="26"/>
      <c r="N30" s="26"/>
      <c r="O30" s="26"/>
      <c r="P30" s="98" t="s">
        <v>194</v>
      </c>
      <c r="Q30" s="9">
        <v>1192600</v>
      </c>
      <c r="R30" s="12">
        <v>934274</v>
      </c>
      <c r="S30" s="11">
        <v>962890</v>
      </c>
    </row>
    <row r="31" spans="1:19" s="59" customFormat="1" ht="28.5" customHeight="1" thickBot="1">
      <c r="A31" s="277"/>
      <c r="B31" s="23"/>
      <c r="C31" s="24" t="s">
        <v>195</v>
      </c>
      <c r="D31" s="24" t="s">
        <v>101</v>
      </c>
      <c r="E31" s="24"/>
      <c r="F31" s="72"/>
      <c r="G31" s="148">
        <f>SUM(G29:G30)</f>
        <v>72</v>
      </c>
      <c r="H31" s="39">
        <f>SUM(H29:H30)</f>
        <v>68</v>
      </c>
      <c r="I31" s="163">
        <f>SUM(I29:I30)</f>
        <v>66</v>
      </c>
      <c r="J31" s="85"/>
      <c r="K31" s="276"/>
      <c r="L31" s="251" t="s">
        <v>196</v>
      </c>
      <c r="M31" s="14" t="s">
        <v>66</v>
      </c>
      <c r="N31" s="14"/>
      <c r="O31" s="16"/>
      <c r="P31" s="98"/>
      <c r="Q31" s="9">
        <v>850415</v>
      </c>
      <c r="R31" s="12">
        <v>845427</v>
      </c>
      <c r="S31" s="11">
        <v>868113</v>
      </c>
    </row>
    <row r="32" spans="1:19" s="59" customFormat="1" ht="28.5" customHeight="1">
      <c r="A32" s="275" t="s">
        <v>0</v>
      </c>
      <c r="B32" s="22" t="s">
        <v>29</v>
      </c>
      <c r="C32" s="67"/>
      <c r="D32" s="67"/>
      <c r="E32" s="67"/>
      <c r="F32" s="70" t="s">
        <v>245</v>
      </c>
      <c r="G32" s="164">
        <v>5.43</v>
      </c>
      <c r="H32" s="165">
        <v>5.58</v>
      </c>
      <c r="I32" s="166">
        <v>5.44</v>
      </c>
      <c r="J32" s="82"/>
      <c r="K32" s="276"/>
      <c r="L32" s="251"/>
      <c r="M32" s="14" t="s">
        <v>67</v>
      </c>
      <c r="N32" s="14"/>
      <c r="O32" s="16"/>
      <c r="P32" s="98"/>
      <c r="Q32" s="9">
        <v>84071</v>
      </c>
      <c r="R32" s="12">
        <v>88847</v>
      </c>
      <c r="S32" s="11">
        <v>94777</v>
      </c>
    </row>
    <row r="33" spans="1:19" s="59" customFormat="1" ht="28.5" customHeight="1">
      <c r="A33" s="276"/>
      <c r="B33" s="14" t="s">
        <v>150</v>
      </c>
      <c r="C33" s="35"/>
      <c r="D33" s="35"/>
      <c r="E33" s="32"/>
      <c r="F33" s="64" t="s">
        <v>209</v>
      </c>
      <c r="G33" s="156">
        <v>2.54</v>
      </c>
      <c r="H33" s="68">
        <v>2.63</v>
      </c>
      <c r="I33" s="88">
        <v>2.59</v>
      </c>
      <c r="J33" s="82"/>
      <c r="K33" s="276"/>
      <c r="L33" s="14" t="s">
        <v>68</v>
      </c>
      <c r="M33" s="35"/>
      <c r="N33" s="35"/>
      <c r="O33" s="32"/>
      <c r="P33" s="98" t="s">
        <v>197</v>
      </c>
      <c r="Q33" s="205">
        <f>Q26-Q30</f>
        <v>-1137834</v>
      </c>
      <c r="R33" s="206">
        <f>R26-R30</f>
        <v>-862317</v>
      </c>
      <c r="S33" s="214">
        <f>S26-S30</f>
        <v>-902306</v>
      </c>
    </row>
    <row r="34" spans="1:19" s="59" customFormat="1" ht="28.5" customHeight="1">
      <c r="A34" s="276"/>
      <c r="B34" s="268" t="s">
        <v>213</v>
      </c>
      <c r="C34" s="269"/>
      <c r="D34" s="21" t="s">
        <v>30</v>
      </c>
      <c r="E34" s="29"/>
      <c r="F34" s="64" t="s">
        <v>212</v>
      </c>
      <c r="G34" s="156">
        <v>1680.82</v>
      </c>
      <c r="H34" s="68">
        <v>1733.54</v>
      </c>
      <c r="I34" s="88">
        <v>1782.68</v>
      </c>
      <c r="J34" s="84"/>
      <c r="K34" s="276"/>
      <c r="L34" s="16" t="s">
        <v>69</v>
      </c>
      <c r="M34" s="26"/>
      <c r="N34" s="26"/>
      <c r="O34" s="26"/>
      <c r="P34" s="98" t="s">
        <v>198</v>
      </c>
      <c r="Q34" s="9">
        <v>1137834</v>
      </c>
      <c r="R34" s="12">
        <v>862317</v>
      </c>
      <c r="S34" s="11">
        <v>902306</v>
      </c>
    </row>
    <row r="35" spans="1:19" s="59" customFormat="1" ht="28.5" customHeight="1" thickBot="1">
      <c r="A35" s="276"/>
      <c r="B35" s="272"/>
      <c r="C35" s="273"/>
      <c r="D35" s="16" t="s">
        <v>31</v>
      </c>
      <c r="E35" s="26"/>
      <c r="F35" s="64" t="s">
        <v>212</v>
      </c>
      <c r="G35" s="156">
        <v>1778.14</v>
      </c>
      <c r="H35" s="68">
        <v>1735.29</v>
      </c>
      <c r="I35" s="88">
        <v>1863.6</v>
      </c>
      <c r="J35" s="84"/>
      <c r="K35" s="277"/>
      <c r="L35" s="17" t="s">
        <v>70</v>
      </c>
      <c r="M35" s="17"/>
      <c r="N35" s="17"/>
      <c r="O35" s="23"/>
      <c r="P35" s="93"/>
      <c r="Q35" s="168">
        <f>Q33+Q34</f>
        <v>0</v>
      </c>
      <c r="R35" s="39">
        <f>R33+R34</f>
        <v>0</v>
      </c>
      <c r="S35" s="40">
        <f>S33+S34</f>
        <v>0</v>
      </c>
    </row>
    <row r="36" spans="1:19" s="59" customFormat="1" ht="28.5" customHeight="1">
      <c r="A36" s="276"/>
      <c r="B36" s="281" t="s">
        <v>102</v>
      </c>
      <c r="C36" s="282"/>
      <c r="D36" s="16" t="s">
        <v>32</v>
      </c>
      <c r="E36" s="26"/>
      <c r="F36" s="64" t="s">
        <v>103</v>
      </c>
      <c r="G36" s="9">
        <v>954</v>
      </c>
      <c r="H36" s="12">
        <v>1035</v>
      </c>
      <c r="I36" s="11">
        <v>1075</v>
      </c>
      <c r="J36" s="81"/>
      <c r="K36" s="18" t="s">
        <v>71</v>
      </c>
      <c r="L36" s="19"/>
      <c r="M36" s="19"/>
      <c r="N36" s="19"/>
      <c r="O36" s="25"/>
      <c r="P36" s="101"/>
      <c r="Q36" s="6">
        <v>4549073</v>
      </c>
      <c r="R36" s="8">
        <v>4816102</v>
      </c>
      <c r="S36" s="7">
        <v>5083284</v>
      </c>
    </row>
    <row r="37" spans="1:19" s="59" customFormat="1" ht="28.5" customHeight="1">
      <c r="A37" s="276"/>
      <c r="B37" s="283"/>
      <c r="C37" s="284"/>
      <c r="D37" s="16" t="s">
        <v>33</v>
      </c>
      <c r="E37" s="26"/>
      <c r="F37" s="64" t="s">
        <v>210</v>
      </c>
      <c r="G37" s="9">
        <v>40738</v>
      </c>
      <c r="H37" s="12">
        <v>44504</v>
      </c>
      <c r="I37" s="11">
        <v>44964</v>
      </c>
      <c r="J37" s="81"/>
      <c r="K37" s="13" t="s">
        <v>72</v>
      </c>
      <c r="L37" s="14"/>
      <c r="M37" s="14"/>
      <c r="N37" s="14"/>
      <c r="O37" s="16"/>
      <c r="P37" s="98"/>
      <c r="Q37" s="141" t="s">
        <v>246</v>
      </c>
      <c r="R37" s="142" t="s">
        <v>246</v>
      </c>
      <c r="S37" s="143" t="s">
        <v>246</v>
      </c>
    </row>
    <row r="38" spans="1:19" s="59" customFormat="1" ht="28.5" customHeight="1" thickBot="1">
      <c r="A38" s="277"/>
      <c r="B38" s="285"/>
      <c r="C38" s="286"/>
      <c r="D38" s="23" t="s">
        <v>34</v>
      </c>
      <c r="E38" s="24"/>
      <c r="F38" s="65" t="s">
        <v>104</v>
      </c>
      <c r="G38" s="145">
        <v>72445</v>
      </c>
      <c r="H38" s="41">
        <v>82063</v>
      </c>
      <c r="I38" s="87">
        <v>85489</v>
      </c>
      <c r="J38" s="81"/>
      <c r="K38" s="46" t="s">
        <v>73</v>
      </c>
      <c r="L38" s="24"/>
      <c r="M38" s="24"/>
      <c r="N38" s="24"/>
      <c r="O38" s="24"/>
      <c r="P38" s="99"/>
      <c r="Q38" s="148">
        <v>6479909</v>
      </c>
      <c r="R38" s="149">
        <v>6328687</v>
      </c>
      <c r="S38" s="74">
        <v>6559362</v>
      </c>
    </row>
    <row r="39" spans="1:19" s="59" customFormat="1" ht="28.5" customHeight="1">
      <c r="A39" s="279" t="s">
        <v>105</v>
      </c>
      <c r="B39" s="22" t="s">
        <v>35</v>
      </c>
      <c r="C39" s="28"/>
      <c r="D39" s="28"/>
      <c r="E39" s="28"/>
      <c r="F39" s="66" t="s">
        <v>199</v>
      </c>
      <c r="G39" s="169">
        <v>13.4</v>
      </c>
      <c r="H39" s="75">
        <v>13.6</v>
      </c>
      <c r="I39" s="90">
        <v>11.9</v>
      </c>
      <c r="J39" s="82"/>
      <c r="K39" s="275" t="s">
        <v>114</v>
      </c>
      <c r="L39" s="274" t="s">
        <v>115</v>
      </c>
      <c r="M39" s="15" t="s">
        <v>74</v>
      </c>
      <c r="N39" s="15"/>
      <c r="O39" s="22"/>
      <c r="P39" s="100"/>
      <c r="Q39" s="140">
        <v>11678267</v>
      </c>
      <c r="R39" s="63">
        <v>11622413</v>
      </c>
      <c r="S39" s="42">
        <v>11579105</v>
      </c>
    </row>
    <row r="40" spans="1:19" s="59" customFormat="1" ht="28.5" customHeight="1">
      <c r="A40" s="276"/>
      <c r="B40" s="16" t="s">
        <v>36</v>
      </c>
      <c r="C40" s="26"/>
      <c r="D40" s="26"/>
      <c r="E40" s="26"/>
      <c r="F40" s="64" t="s">
        <v>146</v>
      </c>
      <c r="G40" s="144">
        <v>0.7</v>
      </c>
      <c r="H40" s="34">
        <v>0.7</v>
      </c>
      <c r="I40" s="86">
        <v>0.6</v>
      </c>
      <c r="J40" s="82"/>
      <c r="K40" s="276"/>
      <c r="L40" s="251"/>
      <c r="M40" s="251" t="s">
        <v>148</v>
      </c>
      <c r="N40" s="14" t="s">
        <v>75</v>
      </c>
      <c r="O40" s="16"/>
      <c r="P40" s="98"/>
      <c r="Q40" s="9">
        <v>22350986</v>
      </c>
      <c r="R40" s="12">
        <v>22850984</v>
      </c>
      <c r="S40" s="11">
        <v>23484226</v>
      </c>
    </row>
    <row r="41" spans="1:19" s="59" customFormat="1" ht="28.5" customHeight="1">
      <c r="A41" s="276"/>
      <c r="B41" s="16" t="s">
        <v>37</v>
      </c>
      <c r="C41" s="26"/>
      <c r="D41" s="26"/>
      <c r="E41" s="26"/>
      <c r="F41" s="64" t="s">
        <v>200</v>
      </c>
      <c r="G41" s="144">
        <v>15</v>
      </c>
      <c r="H41" s="34">
        <v>15.2</v>
      </c>
      <c r="I41" s="86">
        <v>15</v>
      </c>
      <c r="J41" s="82"/>
      <c r="K41" s="276"/>
      <c r="L41" s="251"/>
      <c r="M41" s="251"/>
      <c r="N41" s="14" t="s">
        <v>215</v>
      </c>
      <c r="O41" s="32"/>
      <c r="P41" s="102"/>
      <c r="Q41" s="9">
        <v>11975206</v>
      </c>
      <c r="R41" s="12">
        <v>12510802</v>
      </c>
      <c r="S41" s="11">
        <v>13175564</v>
      </c>
    </row>
    <row r="42" spans="1:19" s="59" customFormat="1" ht="28.5" customHeight="1">
      <c r="A42" s="276"/>
      <c r="B42" s="16" t="s">
        <v>161</v>
      </c>
      <c r="C42" s="26"/>
      <c r="D42" s="26"/>
      <c r="E42" s="26"/>
      <c r="F42" s="64" t="s">
        <v>201</v>
      </c>
      <c r="G42" s="144">
        <v>49.3</v>
      </c>
      <c r="H42" s="34">
        <v>52.1</v>
      </c>
      <c r="I42" s="86">
        <v>56.3</v>
      </c>
      <c r="J42" s="82"/>
      <c r="K42" s="276"/>
      <c r="L42" s="251"/>
      <c r="M42" s="14" t="s">
        <v>76</v>
      </c>
      <c r="N42" s="14"/>
      <c r="O42" s="16"/>
      <c r="P42" s="98"/>
      <c r="Q42" s="9">
        <v>5678383</v>
      </c>
      <c r="R42" s="12">
        <v>6031050</v>
      </c>
      <c r="S42" s="11">
        <v>6354568</v>
      </c>
    </row>
    <row r="43" spans="1:19" s="59" customFormat="1" ht="28.5" customHeight="1" thickBot="1">
      <c r="A43" s="280"/>
      <c r="B43" s="23" t="s">
        <v>38</v>
      </c>
      <c r="C43" s="24"/>
      <c r="D43" s="24"/>
      <c r="E43" s="24"/>
      <c r="F43" s="58" t="s">
        <v>251</v>
      </c>
      <c r="G43" s="170">
        <v>21.6</v>
      </c>
      <c r="H43" s="76">
        <v>18.4</v>
      </c>
      <c r="I43" s="91">
        <v>16.2</v>
      </c>
      <c r="J43" s="82"/>
      <c r="K43" s="276"/>
      <c r="L43" s="251"/>
      <c r="M43" s="251" t="s">
        <v>252</v>
      </c>
      <c r="N43" s="14" t="s">
        <v>77</v>
      </c>
      <c r="O43" s="16"/>
      <c r="P43" s="98"/>
      <c r="Q43" s="9">
        <v>1601517</v>
      </c>
      <c r="R43" s="12">
        <v>2013958</v>
      </c>
      <c r="S43" s="11">
        <v>2317310</v>
      </c>
    </row>
    <row r="44" spans="1:19" s="59" customFormat="1" ht="28.5" customHeight="1">
      <c r="A44" s="275" t="s">
        <v>1</v>
      </c>
      <c r="B44" s="22" t="s">
        <v>151</v>
      </c>
      <c r="C44" s="28"/>
      <c r="D44" s="28"/>
      <c r="E44" s="28"/>
      <c r="F44" s="62" t="s">
        <v>202</v>
      </c>
      <c r="G44" s="171">
        <v>78.4</v>
      </c>
      <c r="H44" s="73">
        <v>79</v>
      </c>
      <c r="I44" s="89">
        <v>79.2</v>
      </c>
      <c r="J44" s="82"/>
      <c r="K44" s="276"/>
      <c r="L44" s="251"/>
      <c r="M44" s="251"/>
      <c r="N44" s="14" t="s">
        <v>78</v>
      </c>
      <c r="O44" s="16"/>
      <c r="P44" s="98"/>
      <c r="Q44" s="9">
        <v>522128</v>
      </c>
      <c r="R44" s="12">
        <v>441086</v>
      </c>
      <c r="S44" s="11">
        <v>468025</v>
      </c>
    </row>
    <row r="45" spans="1:19" s="59" customFormat="1" ht="28.5" customHeight="1">
      <c r="A45" s="276"/>
      <c r="B45" s="16" t="s">
        <v>39</v>
      </c>
      <c r="C45" s="26"/>
      <c r="D45" s="26"/>
      <c r="E45" s="26"/>
      <c r="F45" s="64" t="s">
        <v>145</v>
      </c>
      <c r="G45" s="144">
        <v>502.8</v>
      </c>
      <c r="H45" s="34">
        <v>496.4</v>
      </c>
      <c r="I45" s="86">
        <v>499.9</v>
      </c>
      <c r="J45" s="82"/>
      <c r="K45" s="276"/>
      <c r="L45" s="251"/>
      <c r="M45" s="251"/>
      <c r="N45" s="14" t="s">
        <v>79</v>
      </c>
      <c r="O45" s="16"/>
      <c r="P45" s="98"/>
      <c r="Q45" s="9">
        <v>36665</v>
      </c>
      <c r="R45" s="12">
        <v>44996</v>
      </c>
      <c r="S45" s="11">
        <v>41188</v>
      </c>
    </row>
    <row r="46" spans="1:19" s="59" customFormat="1" ht="28.5" customHeight="1">
      <c r="A46" s="276"/>
      <c r="B46" s="16" t="s">
        <v>40</v>
      </c>
      <c r="C46" s="26"/>
      <c r="D46" s="26"/>
      <c r="E46" s="26"/>
      <c r="F46" s="64" t="s">
        <v>140</v>
      </c>
      <c r="G46" s="144">
        <v>100.1</v>
      </c>
      <c r="H46" s="34">
        <v>104.4</v>
      </c>
      <c r="I46" s="86">
        <v>100.7</v>
      </c>
      <c r="J46" s="82"/>
      <c r="K46" s="276"/>
      <c r="L46" s="251"/>
      <c r="M46" s="14" t="s">
        <v>80</v>
      </c>
      <c r="N46" s="14"/>
      <c r="O46" s="16"/>
      <c r="P46" s="98"/>
      <c r="Q46" s="9">
        <v>771229</v>
      </c>
      <c r="R46" s="12">
        <v>553881</v>
      </c>
      <c r="S46" s="11">
        <v>336534</v>
      </c>
    </row>
    <row r="47" spans="1:19" s="59" customFormat="1" ht="28.5" customHeight="1">
      <c r="A47" s="276"/>
      <c r="B47" s="16" t="s">
        <v>41</v>
      </c>
      <c r="C47" s="26"/>
      <c r="D47" s="26"/>
      <c r="E47" s="26"/>
      <c r="F47" s="64" t="s">
        <v>140</v>
      </c>
      <c r="G47" s="144">
        <v>99.2</v>
      </c>
      <c r="H47" s="34">
        <v>105.3</v>
      </c>
      <c r="I47" s="86">
        <v>100.8</v>
      </c>
      <c r="J47" s="82"/>
      <c r="K47" s="276"/>
      <c r="L47" s="251"/>
      <c r="M47" s="14" t="s">
        <v>81</v>
      </c>
      <c r="N47" s="14"/>
      <c r="O47" s="16"/>
      <c r="P47" s="98"/>
      <c r="Q47" s="9">
        <f>Q39+Q42+Q46</f>
        <v>18127879</v>
      </c>
      <c r="R47" s="12">
        <f>R39+R42+R46</f>
        <v>18207344</v>
      </c>
      <c r="S47" s="133">
        <f>S39+S42+S46</f>
        <v>18270207</v>
      </c>
    </row>
    <row r="48" spans="1:19" s="59" customFormat="1" ht="28.5" customHeight="1">
      <c r="A48" s="276"/>
      <c r="B48" s="16" t="s">
        <v>116</v>
      </c>
      <c r="C48" s="26"/>
      <c r="D48" s="26"/>
      <c r="E48" s="26"/>
      <c r="F48" s="64" t="s">
        <v>203</v>
      </c>
      <c r="G48" s="153" t="s">
        <v>247</v>
      </c>
      <c r="H48" s="154" t="s">
        <v>239</v>
      </c>
      <c r="I48" s="155" t="s">
        <v>239</v>
      </c>
      <c r="J48" s="82"/>
      <c r="K48" s="276"/>
      <c r="L48" s="251" t="s">
        <v>113</v>
      </c>
      <c r="M48" s="14" t="s">
        <v>82</v>
      </c>
      <c r="N48" s="14"/>
      <c r="O48" s="16"/>
      <c r="P48" s="98"/>
      <c r="Q48" s="9">
        <v>1138798</v>
      </c>
      <c r="R48" s="12">
        <v>1054803</v>
      </c>
      <c r="S48" s="11">
        <v>1055726</v>
      </c>
    </row>
    <row r="49" spans="1:19" s="59" customFormat="1" ht="28.5" customHeight="1">
      <c r="A49" s="276"/>
      <c r="B49" s="16" t="s">
        <v>42</v>
      </c>
      <c r="C49" s="26"/>
      <c r="D49" s="26"/>
      <c r="E49" s="26"/>
      <c r="F49" s="64" t="s">
        <v>175</v>
      </c>
      <c r="G49" s="153" t="s">
        <v>248</v>
      </c>
      <c r="H49" s="154" t="s">
        <v>239</v>
      </c>
      <c r="I49" s="155" t="s">
        <v>239</v>
      </c>
      <c r="J49" s="82"/>
      <c r="K49" s="276"/>
      <c r="L49" s="251"/>
      <c r="M49" s="14" t="s">
        <v>83</v>
      </c>
      <c r="N49" s="14"/>
      <c r="O49" s="16"/>
      <c r="P49" s="98"/>
      <c r="Q49" s="9">
        <v>1129310</v>
      </c>
      <c r="R49" s="12">
        <v>1214948</v>
      </c>
      <c r="S49" s="11">
        <v>1271284</v>
      </c>
    </row>
    <row r="50" spans="1:19" s="59" customFormat="1" ht="28.5" customHeight="1">
      <c r="A50" s="276"/>
      <c r="B50" s="262" t="s">
        <v>2</v>
      </c>
      <c r="C50" s="263"/>
      <c r="D50" s="14" t="s">
        <v>117</v>
      </c>
      <c r="E50" s="16"/>
      <c r="F50" s="33"/>
      <c r="G50" s="144">
        <v>1.7</v>
      </c>
      <c r="H50" s="34">
        <v>1.7</v>
      </c>
      <c r="I50" s="86">
        <v>1.8</v>
      </c>
      <c r="J50" s="82"/>
      <c r="K50" s="276"/>
      <c r="L50" s="251"/>
      <c r="M50" s="251" t="s">
        <v>204</v>
      </c>
      <c r="N50" s="14" t="s">
        <v>84</v>
      </c>
      <c r="O50" s="16"/>
      <c r="P50" s="98"/>
      <c r="Q50" s="141" t="s">
        <v>249</v>
      </c>
      <c r="R50" s="142" t="s">
        <v>249</v>
      </c>
      <c r="S50" s="143" t="s">
        <v>249</v>
      </c>
    </row>
    <row r="51" spans="1:19" s="59" customFormat="1" ht="28.5" customHeight="1">
      <c r="A51" s="276"/>
      <c r="B51" s="264"/>
      <c r="C51" s="265"/>
      <c r="D51" s="14" t="s">
        <v>43</v>
      </c>
      <c r="E51" s="16"/>
      <c r="F51" s="33"/>
      <c r="G51" s="144">
        <v>0.8</v>
      </c>
      <c r="H51" s="34">
        <v>0.7</v>
      </c>
      <c r="I51" s="86">
        <v>0.6</v>
      </c>
      <c r="J51" s="82"/>
      <c r="K51" s="276"/>
      <c r="L51" s="251"/>
      <c r="M51" s="251"/>
      <c r="N51" s="14" t="s">
        <v>85</v>
      </c>
      <c r="O51" s="16"/>
      <c r="P51" s="98"/>
      <c r="Q51" s="9">
        <v>958491</v>
      </c>
      <c r="R51" s="12">
        <v>1006008</v>
      </c>
      <c r="S51" s="11">
        <v>1048592</v>
      </c>
    </row>
    <row r="52" spans="1:19" s="59" customFormat="1" ht="28.5" customHeight="1">
      <c r="A52" s="276"/>
      <c r="B52" s="264"/>
      <c r="C52" s="265"/>
      <c r="D52" s="14" t="s">
        <v>118</v>
      </c>
      <c r="E52" s="16"/>
      <c r="F52" s="33"/>
      <c r="G52" s="144">
        <v>2.5</v>
      </c>
      <c r="H52" s="34">
        <v>2.4</v>
      </c>
      <c r="I52" s="86">
        <v>2.4</v>
      </c>
      <c r="J52" s="82"/>
      <c r="K52" s="276"/>
      <c r="L52" s="251"/>
      <c r="M52" s="14" t="s">
        <v>86</v>
      </c>
      <c r="N52" s="14"/>
      <c r="O52" s="16"/>
      <c r="P52" s="98"/>
      <c r="Q52" s="9">
        <f>Q48+Q49</f>
        <v>2268108</v>
      </c>
      <c r="R52" s="12">
        <f>R48+R49</f>
        <v>2269751</v>
      </c>
      <c r="S52" s="133">
        <f>S48+S49</f>
        <v>2327010</v>
      </c>
    </row>
    <row r="53" spans="1:19" s="59" customFormat="1" ht="28.5" customHeight="1" thickBot="1">
      <c r="A53" s="277"/>
      <c r="B53" s="266"/>
      <c r="C53" s="267"/>
      <c r="D53" s="17" t="s">
        <v>35</v>
      </c>
      <c r="E53" s="23"/>
      <c r="F53" s="77"/>
      <c r="G53" s="172">
        <v>14.2</v>
      </c>
      <c r="H53" s="78">
        <v>13.6</v>
      </c>
      <c r="I53" s="92">
        <v>12.4</v>
      </c>
      <c r="J53" s="82"/>
      <c r="K53" s="276"/>
      <c r="L53" s="251" t="s">
        <v>112</v>
      </c>
      <c r="M53" s="14" t="s">
        <v>87</v>
      </c>
      <c r="N53" s="14"/>
      <c r="O53" s="16"/>
      <c r="P53" s="98"/>
      <c r="Q53" s="9">
        <v>8602025</v>
      </c>
      <c r="R53" s="12">
        <v>9023178</v>
      </c>
      <c r="S53" s="11">
        <v>8936402</v>
      </c>
    </row>
    <row r="54" spans="1:19" s="59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76"/>
      <c r="L54" s="251"/>
      <c r="M54" s="251" t="s">
        <v>111</v>
      </c>
      <c r="N54" s="14" t="s">
        <v>88</v>
      </c>
      <c r="O54" s="16"/>
      <c r="P54" s="98"/>
      <c r="Q54" s="9">
        <v>6951009</v>
      </c>
      <c r="R54" s="12">
        <v>7461009</v>
      </c>
      <c r="S54" s="11">
        <v>7469009</v>
      </c>
    </row>
    <row r="55" spans="1:19" s="59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76"/>
      <c r="L55" s="251"/>
      <c r="M55" s="251"/>
      <c r="N55" s="14" t="s">
        <v>62</v>
      </c>
      <c r="O55" s="16"/>
      <c r="P55" s="98"/>
      <c r="Q55" s="9">
        <v>1651016</v>
      </c>
      <c r="R55" s="12">
        <v>1562169</v>
      </c>
      <c r="S55" s="11">
        <v>1467393</v>
      </c>
    </row>
    <row r="56" spans="1:19" s="59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76"/>
      <c r="L56" s="251"/>
      <c r="M56" s="251"/>
      <c r="N56" s="14" t="s">
        <v>89</v>
      </c>
      <c r="O56" s="16"/>
      <c r="P56" s="98"/>
      <c r="Q56" s="141" t="s">
        <v>250</v>
      </c>
      <c r="R56" s="142" t="s">
        <v>250</v>
      </c>
      <c r="S56" s="143" t="s">
        <v>250</v>
      </c>
    </row>
    <row r="57" spans="1:19" s="59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76"/>
      <c r="L57" s="251"/>
      <c r="M57" s="14" t="s">
        <v>90</v>
      </c>
      <c r="N57" s="14"/>
      <c r="O57" s="16"/>
      <c r="P57" s="98"/>
      <c r="Q57" s="9">
        <v>7257746</v>
      </c>
      <c r="R57" s="12">
        <v>6914415</v>
      </c>
      <c r="S57" s="11">
        <v>7006795</v>
      </c>
    </row>
    <row r="58" spans="1:19" s="59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6"/>
      <c r="L58" s="251"/>
      <c r="M58" s="251" t="s">
        <v>111</v>
      </c>
      <c r="N58" s="14" t="s">
        <v>91</v>
      </c>
      <c r="O58" s="16"/>
      <c r="P58" s="98"/>
      <c r="Q58" s="9">
        <v>6144425</v>
      </c>
      <c r="R58" s="12">
        <v>6216309</v>
      </c>
      <c r="S58" s="11">
        <v>6271161</v>
      </c>
    </row>
    <row r="59" spans="1:19" s="59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76"/>
      <c r="L59" s="251"/>
      <c r="M59" s="251"/>
      <c r="N59" s="14" t="s">
        <v>92</v>
      </c>
      <c r="O59" s="16"/>
      <c r="P59" s="98"/>
      <c r="Q59" s="9">
        <v>1104804</v>
      </c>
      <c r="R59" s="12">
        <v>440914</v>
      </c>
      <c r="S59" s="11">
        <v>682914</v>
      </c>
    </row>
    <row r="60" spans="1:19" s="59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76"/>
      <c r="L60" s="251"/>
      <c r="M60" s="251"/>
      <c r="N60" s="253" t="s">
        <v>93</v>
      </c>
      <c r="O60" s="255"/>
      <c r="P60" s="254"/>
      <c r="Q60" s="9">
        <v>8517</v>
      </c>
      <c r="R60" s="12">
        <v>257192</v>
      </c>
      <c r="S60" s="11">
        <v>52720</v>
      </c>
    </row>
    <row r="61" spans="1:19" s="59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77"/>
      <c r="L61" s="278"/>
      <c r="M61" s="17" t="s">
        <v>94</v>
      </c>
      <c r="N61" s="17"/>
      <c r="O61" s="23"/>
      <c r="P61" s="93"/>
      <c r="Q61" s="145">
        <f>Q53+Q57</f>
        <v>15859771</v>
      </c>
      <c r="R61" s="41">
        <f>R53+R57</f>
        <v>15937593</v>
      </c>
      <c r="S61" s="173">
        <f>S53+S57</f>
        <v>15943197</v>
      </c>
    </row>
  </sheetData>
  <mergeCells count="37">
    <mergeCell ref="G5:I5"/>
    <mergeCell ref="G6:I6"/>
    <mergeCell ref="A29:A31"/>
    <mergeCell ref="A8:A15"/>
    <mergeCell ref="A16:A20"/>
    <mergeCell ref="A21:A28"/>
    <mergeCell ref="A44:A53"/>
    <mergeCell ref="A32:A38"/>
    <mergeCell ref="A39:A43"/>
    <mergeCell ref="B36:C38"/>
    <mergeCell ref="N8:N10"/>
    <mergeCell ref="M7:M12"/>
    <mergeCell ref="L6:L13"/>
    <mergeCell ref="K5:K25"/>
    <mergeCell ref="N17:N20"/>
    <mergeCell ref="M16:M22"/>
    <mergeCell ref="L15:L23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55" zoomScaleNormal="55" zoomScaleSheetLayoutView="75" workbookViewId="0" topLeftCell="A1">
      <selection activeCell="A1" sqref="A1:S1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4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95" customWidth="1"/>
    <col min="17" max="19" width="15.625" style="1" customWidth="1"/>
    <col min="20" max="16384" width="9.00390625" style="1" customWidth="1"/>
  </cols>
  <sheetData>
    <row r="1" spans="1:19" ht="25.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customHeight="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49" t="s">
        <v>253</v>
      </c>
      <c r="B3" s="30"/>
      <c r="C3" s="30"/>
      <c r="D3" s="30"/>
      <c r="E3" s="30"/>
      <c r="F3" s="31"/>
      <c r="S3" s="103" t="s">
        <v>95</v>
      </c>
    </row>
    <row r="4" spans="1:19" s="5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1" t="s">
        <v>216</v>
      </c>
      <c r="H4" s="52" t="s">
        <v>217</v>
      </c>
      <c r="I4" s="53" t="s">
        <v>218</v>
      </c>
      <c r="J4" s="80"/>
      <c r="K4" s="2" t="s">
        <v>96</v>
      </c>
      <c r="L4" s="3"/>
      <c r="M4" s="3"/>
      <c r="N4" s="3"/>
      <c r="O4" s="3"/>
      <c r="P4" s="96" t="s">
        <v>97</v>
      </c>
      <c r="Q4" s="51" t="s">
        <v>216</v>
      </c>
      <c r="R4" s="52" t="s">
        <v>217</v>
      </c>
      <c r="S4" s="53" t="s">
        <v>218</v>
      </c>
    </row>
    <row r="5" spans="1:19" s="50" customFormat="1" ht="28.5" customHeight="1">
      <c r="A5" s="6" t="s">
        <v>7</v>
      </c>
      <c r="B5" s="54"/>
      <c r="C5" s="54"/>
      <c r="D5" s="54"/>
      <c r="E5" s="54"/>
      <c r="F5" s="55"/>
      <c r="G5" s="299">
        <v>23636</v>
      </c>
      <c r="H5" s="300"/>
      <c r="I5" s="301"/>
      <c r="J5" s="81"/>
      <c r="K5" s="279" t="s">
        <v>5</v>
      </c>
      <c r="L5" s="8" t="s">
        <v>44</v>
      </c>
      <c r="M5" s="43"/>
      <c r="N5" s="43"/>
      <c r="O5" s="44"/>
      <c r="P5" s="97" t="s">
        <v>165</v>
      </c>
      <c r="Q5" s="8">
        <f>Q6+Q13</f>
        <v>633681</v>
      </c>
      <c r="R5" s="8">
        <f>R6+R13</f>
        <v>666707</v>
      </c>
      <c r="S5" s="7">
        <f>S6+S13</f>
        <v>675721</v>
      </c>
    </row>
    <row r="6" spans="1:19" s="50" customFormat="1" ht="28.5" customHeight="1">
      <c r="A6" s="9" t="s">
        <v>8</v>
      </c>
      <c r="B6" s="10"/>
      <c r="C6" s="10"/>
      <c r="D6" s="10"/>
      <c r="E6" s="10"/>
      <c r="F6" s="56"/>
      <c r="G6" s="302">
        <v>23833</v>
      </c>
      <c r="H6" s="303"/>
      <c r="I6" s="304"/>
      <c r="J6" s="81"/>
      <c r="K6" s="276"/>
      <c r="L6" s="251" t="s">
        <v>166</v>
      </c>
      <c r="M6" s="12" t="s">
        <v>158</v>
      </c>
      <c r="N6" s="12"/>
      <c r="O6" s="45"/>
      <c r="P6" s="94" t="s">
        <v>167</v>
      </c>
      <c r="Q6" s="9">
        <f>Q7+Q11</f>
        <v>633681</v>
      </c>
      <c r="R6" s="12">
        <f>R7+R11</f>
        <v>666707</v>
      </c>
      <c r="S6" s="11">
        <f>S7+S11</f>
        <v>675721</v>
      </c>
    </row>
    <row r="7" spans="1:19" s="59" customFormat="1" ht="28.5" customHeight="1" thickBot="1">
      <c r="A7" s="57" t="s">
        <v>9</v>
      </c>
      <c r="B7" s="27"/>
      <c r="C7" s="27"/>
      <c r="D7" s="27"/>
      <c r="E7" s="27"/>
      <c r="F7" s="58"/>
      <c r="G7" s="137" t="s">
        <v>221</v>
      </c>
      <c r="H7" s="138" t="s">
        <v>221</v>
      </c>
      <c r="I7" s="139" t="s">
        <v>221</v>
      </c>
      <c r="J7" s="79"/>
      <c r="K7" s="276"/>
      <c r="L7" s="251"/>
      <c r="M7" s="251" t="s">
        <v>255</v>
      </c>
      <c r="N7" s="14" t="s">
        <v>34</v>
      </c>
      <c r="O7" s="16"/>
      <c r="P7" s="98" t="s">
        <v>169</v>
      </c>
      <c r="Q7" s="9">
        <v>612571</v>
      </c>
      <c r="R7" s="12">
        <v>655511</v>
      </c>
      <c r="S7" s="11">
        <v>669576</v>
      </c>
    </row>
    <row r="8" spans="1:19" s="59" customFormat="1" ht="28.5" customHeight="1">
      <c r="A8" s="275" t="s">
        <v>109</v>
      </c>
      <c r="B8" s="15" t="s">
        <v>152</v>
      </c>
      <c r="C8" s="60"/>
      <c r="D8" s="60"/>
      <c r="E8" s="61"/>
      <c r="F8" s="62" t="s">
        <v>170</v>
      </c>
      <c r="G8" s="140">
        <v>18124</v>
      </c>
      <c r="H8" s="63">
        <v>18393</v>
      </c>
      <c r="I8" s="42">
        <v>18763</v>
      </c>
      <c r="J8" s="81"/>
      <c r="K8" s="276"/>
      <c r="L8" s="251"/>
      <c r="M8" s="251"/>
      <c r="N8" s="251" t="s">
        <v>171</v>
      </c>
      <c r="O8" s="16" t="s">
        <v>45</v>
      </c>
      <c r="P8" s="98"/>
      <c r="Q8" s="9">
        <v>550278</v>
      </c>
      <c r="R8" s="12">
        <v>594844</v>
      </c>
      <c r="S8" s="11">
        <v>574911</v>
      </c>
    </row>
    <row r="9" spans="1:19" s="59" customFormat="1" ht="28.5" customHeight="1">
      <c r="A9" s="276"/>
      <c r="B9" s="14" t="s">
        <v>10</v>
      </c>
      <c r="C9" s="14"/>
      <c r="D9" s="14"/>
      <c r="E9" s="16"/>
      <c r="F9" s="64" t="s">
        <v>172</v>
      </c>
      <c r="G9" s="9">
        <v>15889</v>
      </c>
      <c r="H9" s="12">
        <v>16207</v>
      </c>
      <c r="I9" s="11">
        <v>16582</v>
      </c>
      <c r="J9" s="81"/>
      <c r="K9" s="276"/>
      <c r="L9" s="251"/>
      <c r="M9" s="251"/>
      <c r="N9" s="251"/>
      <c r="O9" s="16" t="s">
        <v>46</v>
      </c>
      <c r="P9" s="98"/>
      <c r="Q9" s="9">
        <v>62293</v>
      </c>
      <c r="R9" s="12">
        <v>60667</v>
      </c>
      <c r="S9" s="11">
        <v>94658</v>
      </c>
    </row>
    <row r="10" spans="1:19" s="59" customFormat="1" ht="28.5" customHeight="1">
      <c r="A10" s="276"/>
      <c r="B10" s="14" t="s">
        <v>11</v>
      </c>
      <c r="C10" s="14"/>
      <c r="D10" s="14"/>
      <c r="E10" s="16"/>
      <c r="F10" s="64" t="s">
        <v>173</v>
      </c>
      <c r="G10" s="9">
        <v>10535</v>
      </c>
      <c r="H10" s="12">
        <v>10803</v>
      </c>
      <c r="I10" s="11">
        <v>11006</v>
      </c>
      <c r="J10" s="81"/>
      <c r="K10" s="276"/>
      <c r="L10" s="251"/>
      <c r="M10" s="251"/>
      <c r="N10" s="251"/>
      <c r="O10" s="16" t="s">
        <v>47</v>
      </c>
      <c r="P10" s="98"/>
      <c r="Q10" s="9"/>
      <c r="R10" s="12"/>
      <c r="S10" s="11"/>
    </row>
    <row r="11" spans="1:19" s="59" customFormat="1" ht="28.5" customHeight="1">
      <c r="A11" s="276"/>
      <c r="B11" s="256" t="s">
        <v>12</v>
      </c>
      <c r="C11" s="257"/>
      <c r="D11" s="258"/>
      <c r="E11" s="16" t="s">
        <v>174</v>
      </c>
      <c r="F11" s="64" t="s">
        <v>175</v>
      </c>
      <c r="G11" s="156">
        <f>IF(G8=0,"",G10/G8*100)</f>
        <v>58.12734495696314</v>
      </c>
      <c r="H11" s="68">
        <f>IF(H8=0,"",H10/H8*100)</f>
        <v>58.73430109280705</v>
      </c>
      <c r="I11" s="88">
        <f>IF(I8=0,"",I10/I8*100)</f>
        <v>58.65799712199542</v>
      </c>
      <c r="J11" s="82"/>
      <c r="K11" s="276"/>
      <c r="L11" s="251"/>
      <c r="M11" s="251"/>
      <c r="N11" s="14" t="s">
        <v>48</v>
      </c>
      <c r="O11" s="16"/>
      <c r="P11" s="98" t="s">
        <v>176</v>
      </c>
      <c r="Q11" s="9">
        <v>21110</v>
      </c>
      <c r="R11" s="12">
        <v>11196</v>
      </c>
      <c r="S11" s="11">
        <v>6145</v>
      </c>
    </row>
    <row r="12" spans="1:19" s="59" customFormat="1" ht="28.5" customHeight="1">
      <c r="A12" s="276"/>
      <c r="B12" s="259"/>
      <c r="C12" s="260"/>
      <c r="D12" s="261"/>
      <c r="E12" s="16" t="s">
        <v>177</v>
      </c>
      <c r="F12" s="64" t="s">
        <v>178</v>
      </c>
      <c r="G12" s="156">
        <f>IF(G9=0,"",G10/G9*100)</f>
        <v>66.30373214173328</v>
      </c>
      <c r="H12" s="68">
        <f>IF(H9=0,"",H10/H9*100)</f>
        <v>66.65638304436354</v>
      </c>
      <c r="I12" s="88">
        <f>IF(I9=0,"",I10/I9*100)</f>
        <v>66.37317573272223</v>
      </c>
      <c r="J12" s="82"/>
      <c r="K12" s="276"/>
      <c r="L12" s="251"/>
      <c r="M12" s="251"/>
      <c r="N12" s="35" t="s">
        <v>171</v>
      </c>
      <c r="O12" s="16" t="s">
        <v>214</v>
      </c>
      <c r="P12" s="98"/>
      <c r="Q12" s="9"/>
      <c r="R12" s="12"/>
      <c r="S12" s="11"/>
    </row>
    <row r="13" spans="1:19" s="59" customFormat="1" ht="28.5" customHeight="1">
      <c r="A13" s="276"/>
      <c r="B13" s="256" t="s">
        <v>230</v>
      </c>
      <c r="C13" s="257"/>
      <c r="D13" s="258"/>
      <c r="E13" s="16" t="s">
        <v>15</v>
      </c>
      <c r="F13" s="64"/>
      <c r="G13" s="9">
        <v>3</v>
      </c>
      <c r="H13" s="12">
        <v>3</v>
      </c>
      <c r="I13" s="11">
        <v>3</v>
      </c>
      <c r="J13" s="81"/>
      <c r="K13" s="276"/>
      <c r="L13" s="251"/>
      <c r="M13" s="14" t="s">
        <v>49</v>
      </c>
      <c r="N13" s="35"/>
      <c r="O13" s="32"/>
      <c r="P13" s="98" t="s">
        <v>179</v>
      </c>
      <c r="Q13" s="9"/>
      <c r="R13" s="12"/>
      <c r="S13" s="11"/>
    </row>
    <row r="14" spans="1:19" s="59" customFormat="1" ht="28.5" customHeight="1">
      <c r="A14" s="276"/>
      <c r="B14" s="259"/>
      <c r="C14" s="260"/>
      <c r="D14" s="261"/>
      <c r="E14" s="16" t="s">
        <v>16</v>
      </c>
      <c r="F14" s="64" t="s">
        <v>180</v>
      </c>
      <c r="G14" s="9">
        <v>60459</v>
      </c>
      <c r="H14" s="12">
        <v>60459</v>
      </c>
      <c r="I14" s="11">
        <v>60459</v>
      </c>
      <c r="J14" s="81"/>
      <c r="K14" s="276"/>
      <c r="L14" s="14" t="s">
        <v>50</v>
      </c>
      <c r="M14" s="14"/>
      <c r="N14" s="14"/>
      <c r="O14" s="16"/>
      <c r="P14" s="98" t="s">
        <v>181</v>
      </c>
      <c r="Q14" s="9">
        <f>Q15+Q23</f>
        <v>617481</v>
      </c>
      <c r="R14" s="12">
        <f>R15+R23</f>
        <v>636339</v>
      </c>
      <c r="S14" s="11">
        <f>S15+S23</f>
        <v>640457</v>
      </c>
    </row>
    <row r="15" spans="1:19" s="59" customFormat="1" ht="28.5" customHeight="1" thickBot="1">
      <c r="A15" s="277"/>
      <c r="B15" s="23" t="s">
        <v>17</v>
      </c>
      <c r="C15" s="24"/>
      <c r="D15" s="24"/>
      <c r="E15" s="24"/>
      <c r="F15" s="65" t="s">
        <v>182</v>
      </c>
      <c r="G15" s="145">
        <v>357764</v>
      </c>
      <c r="H15" s="41">
        <v>361199</v>
      </c>
      <c r="I15" s="87">
        <v>361960</v>
      </c>
      <c r="J15" s="81"/>
      <c r="K15" s="276"/>
      <c r="L15" s="251" t="s">
        <v>183</v>
      </c>
      <c r="M15" s="14" t="s">
        <v>51</v>
      </c>
      <c r="N15" s="14"/>
      <c r="O15" s="16"/>
      <c r="P15" s="98" t="s">
        <v>184</v>
      </c>
      <c r="Q15" s="9">
        <f>Q16+Q21</f>
        <v>617481</v>
      </c>
      <c r="R15" s="12">
        <f>R16+R21</f>
        <v>636339</v>
      </c>
      <c r="S15" s="11">
        <f>S16+S21</f>
        <v>640457</v>
      </c>
    </row>
    <row r="16" spans="1:19" s="59" customFormat="1" ht="28.5" customHeight="1">
      <c r="A16" s="279" t="s">
        <v>4</v>
      </c>
      <c r="B16" s="22" t="s">
        <v>18</v>
      </c>
      <c r="C16" s="28"/>
      <c r="D16" s="28"/>
      <c r="E16" s="28"/>
      <c r="F16" s="66" t="s">
        <v>232</v>
      </c>
      <c r="G16" s="174" t="s">
        <v>256</v>
      </c>
      <c r="H16" s="175" t="s">
        <v>256</v>
      </c>
      <c r="I16" s="97" t="s">
        <v>256</v>
      </c>
      <c r="J16" s="81"/>
      <c r="K16" s="276"/>
      <c r="L16" s="251"/>
      <c r="M16" s="251" t="s">
        <v>185</v>
      </c>
      <c r="N16" s="14" t="s">
        <v>52</v>
      </c>
      <c r="O16" s="16"/>
      <c r="P16" s="98" t="s">
        <v>186</v>
      </c>
      <c r="Q16" s="9">
        <v>588773</v>
      </c>
      <c r="R16" s="12">
        <v>617526</v>
      </c>
      <c r="S16" s="11">
        <v>628495</v>
      </c>
    </row>
    <row r="17" spans="1:19" s="59" customFormat="1" ht="28.5" customHeight="1">
      <c r="A17" s="276"/>
      <c r="B17" s="16" t="s">
        <v>19</v>
      </c>
      <c r="C17" s="26"/>
      <c r="D17" s="26"/>
      <c r="E17" s="26"/>
      <c r="F17" s="66" t="s">
        <v>234</v>
      </c>
      <c r="G17" s="9">
        <v>271773</v>
      </c>
      <c r="H17" s="12">
        <v>293935</v>
      </c>
      <c r="I17" s="11">
        <v>281545</v>
      </c>
      <c r="J17" s="81"/>
      <c r="K17" s="276"/>
      <c r="L17" s="251"/>
      <c r="M17" s="251"/>
      <c r="N17" s="251" t="s">
        <v>187</v>
      </c>
      <c r="O17" s="16" t="s">
        <v>53</v>
      </c>
      <c r="P17" s="98"/>
      <c r="Q17" s="9">
        <v>80098</v>
      </c>
      <c r="R17" s="12">
        <v>87837</v>
      </c>
      <c r="S17" s="11">
        <v>87399</v>
      </c>
    </row>
    <row r="18" spans="1:19" s="59" customFormat="1" ht="28.5" customHeight="1">
      <c r="A18" s="276"/>
      <c r="B18" s="16" t="s">
        <v>149</v>
      </c>
      <c r="C18" s="26"/>
      <c r="D18" s="26"/>
      <c r="E18" s="26"/>
      <c r="F18" s="66" t="s">
        <v>235</v>
      </c>
      <c r="G18" s="9">
        <v>273427</v>
      </c>
      <c r="H18" s="12">
        <v>296028</v>
      </c>
      <c r="I18" s="11">
        <v>285908</v>
      </c>
      <c r="J18" s="81"/>
      <c r="K18" s="276"/>
      <c r="L18" s="251"/>
      <c r="M18" s="251"/>
      <c r="N18" s="251"/>
      <c r="O18" s="16" t="s">
        <v>54</v>
      </c>
      <c r="P18" s="98"/>
      <c r="Q18" s="9">
        <v>59351</v>
      </c>
      <c r="R18" s="12">
        <v>59086</v>
      </c>
      <c r="S18" s="11">
        <v>86330</v>
      </c>
    </row>
    <row r="19" spans="1:19" s="59" customFormat="1" ht="28.5" customHeight="1">
      <c r="A19" s="276"/>
      <c r="B19" s="16" t="s">
        <v>20</v>
      </c>
      <c r="C19" s="26"/>
      <c r="D19" s="26"/>
      <c r="E19" s="26"/>
      <c r="F19" s="66" t="s">
        <v>236</v>
      </c>
      <c r="G19" s="9">
        <v>213</v>
      </c>
      <c r="H19" s="12">
        <v>236</v>
      </c>
      <c r="I19" s="11">
        <v>205</v>
      </c>
      <c r="J19" s="81"/>
      <c r="K19" s="276"/>
      <c r="L19" s="251"/>
      <c r="M19" s="251"/>
      <c r="N19" s="251"/>
      <c r="O19" s="16" t="s">
        <v>55</v>
      </c>
      <c r="P19" s="98"/>
      <c r="Q19" s="9">
        <v>97842</v>
      </c>
      <c r="R19" s="12">
        <v>97844</v>
      </c>
      <c r="S19" s="11">
        <v>92538</v>
      </c>
    </row>
    <row r="20" spans="1:19" s="59" customFormat="1" ht="28.5" customHeight="1" thickBot="1">
      <c r="A20" s="280"/>
      <c r="B20" s="23" t="s">
        <v>21</v>
      </c>
      <c r="C20" s="24"/>
      <c r="D20" s="24"/>
      <c r="E20" s="24"/>
      <c r="F20" s="66" t="s">
        <v>237</v>
      </c>
      <c r="G20" s="210">
        <v>-2015</v>
      </c>
      <c r="H20" s="209">
        <v>-2402</v>
      </c>
      <c r="I20" s="211">
        <v>-4595</v>
      </c>
      <c r="J20" s="81"/>
      <c r="K20" s="276"/>
      <c r="L20" s="251"/>
      <c r="M20" s="251"/>
      <c r="N20" s="251"/>
      <c r="O20" s="253" t="s">
        <v>56</v>
      </c>
      <c r="P20" s="254"/>
      <c r="Q20" s="9">
        <v>262594</v>
      </c>
      <c r="R20" s="12">
        <v>284180</v>
      </c>
      <c r="S20" s="11">
        <v>272335</v>
      </c>
    </row>
    <row r="21" spans="1:19" s="59" customFormat="1" ht="28.5" customHeight="1">
      <c r="A21" s="275" t="s">
        <v>110</v>
      </c>
      <c r="B21" s="22" t="s">
        <v>22</v>
      </c>
      <c r="C21" s="67"/>
      <c r="D21" s="67"/>
      <c r="E21" s="67"/>
      <c r="F21" s="62"/>
      <c r="G21" s="299">
        <v>35358</v>
      </c>
      <c r="H21" s="300"/>
      <c r="I21" s="301"/>
      <c r="J21" s="83"/>
      <c r="K21" s="276"/>
      <c r="L21" s="251"/>
      <c r="M21" s="251"/>
      <c r="N21" s="14" t="s">
        <v>57</v>
      </c>
      <c r="O21" s="16"/>
      <c r="P21" s="98" t="s">
        <v>188</v>
      </c>
      <c r="Q21" s="9">
        <v>28708</v>
      </c>
      <c r="R21" s="12">
        <v>18813</v>
      </c>
      <c r="S21" s="11">
        <v>11962</v>
      </c>
    </row>
    <row r="22" spans="1:19" s="59" customFormat="1" ht="28.5" customHeight="1">
      <c r="A22" s="276"/>
      <c r="B22" s="16" t="s">
        <v>23</v>
      </c>
      <c r="C22" s="26"/>
      <c r="D22" s="26"/>
      <c r="E22" s="26"/>
      <c r="F22" s="64" t="s">
        <v>189</v>
      </c>
      <c r="G22" s="176" t="s">
        <v>257</v>
      </c>
      <c r="H22" s="177" t="s">
        <v>254</v>
      </c>
      <c r="I22" s="94" t="s">
        <v>254</v>
      </c>
      <c r="J22" s="81"/>
      <c r="K22" s="276"/>
      <c r="L22" s="251"/>
      <c r="M22" s="251"/>
      <c r="N22" s="35" t="s">
        <v>190</v>
      </c>
      <c r="O22" s="16" t="s">
        <v>36</v>
      </c>
      <c r="P22" s="98"/>
      <c r="Q22" s="9">
        <v>11125</v>
      </c>
      <c r="R22" s="12">
        <v>9767</v>
      </c>
      <c r="S22" s="11">
        <v>8518</v>
      </c>
    </row>
    <row r="23" spans="1:19" s="59" customFormat="1" ht="28.5" customHeight="1">
      <c r="A23" s="276"/>
      <c r="B23" s="16" t="s">
        <v>24</v>
      </c>
      <c r="C23" s="26"/>
      <c r="D23" s="26"/>
      <c r="E23" s="26"/>
      <c r="F23" s="64" t="s">
        <v>100</v>
      </c>
      <c r="G23" s="178">
        <v>550</v>
      </c>
      <c r="H23" s="179">
        <v>550</v>
      </c>
      <c r="I23" s="180">
        <v>550</v>
      </c>
      <c r="J23" s="81"/>
      <c r="K23" s="276"/>
      <c r="L23" s="251"/>
      <c r="M23" s="14" t="s">
        <v>58</v>
      </c>
      <c r="N23" s="14"/>
      <c r="O23" s="16"/>
      <c r="P23" s="98" t="s">
        <v>191</v>
      </c>
      <c r="Q23" s="9"/>
      <c r="R23" s="12"/>
      <c r="S23" s="11"/>
    </row>
    <row r="24" spans="1:19" s="59" customFormat="1" ht="28.5" customHeight="1">
      <c r="A24" s="276"/>
      <c r="B24" s="16" t="s">
        <v>25</v>
      </c>
      <c r="C24" s="26"/>
      <c r="D24" s="26"/>
      <c r="E24" s="26"/>
      <c r="F24" s="64" t="s">
        <v>206</v>
      </c>
      <c r="G24" s="181">
        <v>68.97</v>
      </c>
      <c r="H24" s="182">
        <v>68.97</v>
      </c>
      <c r="I24" s="183">
        <v>68.97</v>
      </c>
      <c r="J24" s="81"/>
      <c r="K24" s="276"/>
      <c r="L24" s="14" t="s">
        <v>59</v>
      </c>
      <c r="M24" s="14"/>
      <c r="N24" s="14"/>
      <c r="O24" s="16"/>
      <c r="P24" s="98"/>
      <c r="Q24" s="157">
        <f>Q6-Q15</f>
        <v>16200</v>
      </c>
      <c r="R24" s="36">
        <f>R6-R15</f>
        <v>30368</v>
      </c>
      <c r="S24" s="37">
        <f>S6-S15</f>
        <v>35264</v>
      </c>
    </row>
    <row r="25" spans="1:19" s="59" customFormat="1" ht="28.5" customHeight="1" thickBot="1">
      <c r="A25" s="276"/>
      <c r="B25" s="16" t="s">
        <v>159</v>
      </c>
      <c r="C25" s="26"/>
      <c r="D25" s="26"/>
      <c r="E25" s="26"/>
      <c r="F25" s="64" t="s">
        <v>206</v>
      </c>
      <c r="G25" s="181">
        <v>76.4</v>
      </c>
      <c r="H25" s="182">
        <v>76.4</v>
      </c>
      <c r="I25" s="183">
        <v>76.4</v>
      </c>
      <c r="J25" s="81"/>
      <c r="K25" s="280"/>
      <c r="L25" s="20" t="s">
        <v>60</v>
      </c>
      <c r="M25" s="20"/>
      <c r="N25" s="20"/>
      <c r="O25" s="21"/>
      <c r="P25" s="99"/>
      <c r="Q25" s="158">
        <f>Q5-Q14</f>
        <v>16200</v>
      </c>
      <c r="R25" s="159">
        <f>R5-R14</f>
        <v>30368</v>
      </c>
      <c r="S25" s="38">
        <f>S5-S14</f>
        <v>35264</v>
      </c>
    </row>
    <row r="26" spans="1:19" s="59" customFormat="1" ht="28.5" customHeight="1">
      <c r="A26" s="276"/>
      <c r="B26" s="16" t="s">
        <v>207</v>
      </c>
      <c r="C26" s="26"/>
      <c r="D26" s="26"/>
      <c r="E26" s="26"/>
      <c r="F26" s="64" t="s">
        <v>206</v>
      </c>
      <c r="G26" s="176" t="s">
        <v>258</v>
      </c>
      <c r="H26" s="177" t="s">
        <v>254</v>
      </c>
      <c r="I26" s="94" t="s">
        <v>254</v>
      </c>
      <c r="J26" s="81"/>
      <c r="K26" s="275" t="s">
        <v>157</v>
      </c>
      <c r="L26" s="22" t="s">
        <v>61</v>
      </c>
      <c r="M26" s="28"/>
      <c r="N26" s="28"/>
      <c r="O26" s="28"/>
      <c r="P26" s="100" t="s">
        <v>192</v>
      </c>
      <c r="Q26" s="140">
        <v>48574</v>
      </c>
      <c r="R26" s="63">
        <v>30841</v>
      </c>
      <c r="S26" s="42">
        <v>26309</v>
      </c>
    </row>
    <row r="27" spans="1:19" s="59" customFormat="1" ht="28.5" customHeight="1">
      <c r="A27" s="276"/>
      <c r="B27" s="268" t="s">
        <v>163</v>
      </c>
      <c r="C27" s="269"/>
      <c r="D27" s="21" t="s">
        <v>160</v>
      </c>
      <c r="E27" s="29"/>
      <c r="F27" s="64" t="s">
        <v>211</v>
      </c>
      <c r="G27" s="181">
        <v>83.04</v>
      </c>
      <c r="H27" s="182">
        <v>83.04</v>
      </c>
      <c r="I27" s="183">
        <v>83.04</v>
      </c>
      <c r="J27" s="84"/>
      <c r="K27" s="276"/>
      <c r="L27" s="251" t="s">
        <v>193</v>
      </c>
      <c r="M27" s="14" t="s">
        <v>62</v>
      </c>
      <c r="N27" s="14"/>
      <c r="O27" s="16"/>
      <c r="P27" s="98"/>
      <c r="Q27" s="9"/>
      <c r="R27" s="12"/>
      <c r="S27" s="11"/>
    </row>
    <row r="28" spans="1:19" s="59" customFormat="1" ht="28.5" customHeight="1" thickBot="1">
      <c r="A28" s="280"/>
      <c r="B28" s="270"/>
      <c r="C28" s="271"/>
      <c r="D28" s="16" t="s">
        <v>207</v>
      </c>
      <c r="E28" s="27"/>
      <c r="F28" s="58" t="s">
        <v>212</v>
      </c>
      <c r="G28" s="184" t="s">
        <v>258</v>
      </c>
      <c r="H28" s="185" t="s">
        <v>254</v>
      </c>
      <c r="I28" s="186" t="s">
        <v>254</v>
      </c>
      <c r="J28" s="84"/>
      <c r="K28" s="276"/>
      <c r="L28" s="251"/>
      <c r="M28" s="14" t="s">
        <v>63</v>
      </c>
      <c r="N28" s="14"/>
      <c r="O28" s="16"/>
      <c r="P28" s="98"/>
      <c r="Q28" s="9"/>
      <c r="R28" s="12"/>
      <c r="S28" s="11"/>
    </row>
    <row r="29" spans="1:19" s="59" customFormat="1" ht="28.5" customHeight="1">
      <c r="A29" s="275" t="s">
        <v>99</v>
      </c>
      <c r="B29" s="15" t="s">
        <v>26</v>
      </c>
      <c r="C29" s="60"/>
      <c r="D29" s="60"/>
      <c r="E29" s="61"/>
      <c r="F29" s="70"/>
      <c r="G29" s="6">
        <v>11</v>
      </c>
      <c r="H29" s="8">
        <v>11</v>
      </c>
      <c r="I29" s="7">
        <v>11</v>
      </c>
      <c r="J29" s="81"/>
      <c r="K29" s="276"/>
      <c r="L29" s="251"/>
      <c r="M29" s="14" t="s">
        <v>64</v>
      </c>
      <c r="N29" s="14"/>
      <c r="O29" s="16"/>
      <c r="P29" s="98"/>
      <c r="Q29" s="9">
        <v>48574</v>
      </c>
      <c r="R29" s="12">
        <v>30841</v>
      </c>
      <c r="S29" s="11">
        <v>26309</v>
      </c>
    </row>
    <row r="30" spans="1:19" s="59" customFormat="1" ht="28.5" customHeight="1">
      <c r="A30" s="276"/>
      <c r="B30" s="14" t="s">
        <v>27</v>
      </c>
      <c r="C30" s="35"/>
      <c r="D30" s="35"/>
      <c r="E30" s="32"/>
      <c r="F30" s="71"/>
      <c r="G30" s="9">
        <v>1</v>
      </c>
      <c r="H30" s="12">
        <v>1</v>
      </c>
      <c r="I30" s="11">
        <v>1</v>
      </c>
      <c r="J30" s="81"/>
      <c r="K30" s="276"/>
      <c r="L30" s="16" t="s">
        <v>65</v>
      </c>
      <c r="M30" s="26"/>
      <c r="N30" s="26"/>
      <c r="O30" s="26"/>
      <c r="P30" s="98" t="s">
        <v>194</v>
      </c>
      <c r="Q30" s="9">
        <v>170884</v>
      </c>
      <c r="R30" s="12">
        <v>88135</v>
      </c>
      <c r="S30" s="11">
        <v>83632</v>
      </c>
    </row>
    <row r="31" spans="1:19" s="59" customFormat="1" ht="28.5" customHeight="1" thickBot="1">
      <c r="A31" s="277"/>
      <c r="B31" s="23"/>
      <c r="C31" s="24" t="s">
        <v>195</v>
      </c>
      <c r="D31" s="24" t="s">
        <v>101</v>
      </c>
      <c r="E31" s="24"/>
      <c r="F31" s="72"/>
      <c r="G31" s="148">
        <f>SUM(G29:G30)</f>
        <v>12</v>
      </c>
      <c r="H31" s="39">
        <f>SUM(H29:H30)</f>
        <v>12</v>
      </c>
      <c r="I31" s="163">
        <f>SUM(I29:I30)</f>
        <v>12</v>
      </c>
      <c r="J31" s="85"/>
      <c r="K31" s="276"/>
      <c r="L31" s="251" t="s">
        <v>196</v>
      </c>
      <c r="M31" s="14" t="s">
        <v>66</v>
      </c>
      <c r="N31" s="14"/>
      <c r="O31" s="16"/>
      <c r="P31" s="98"/>
      <c r="Q31" s="9">
        <v>144378</v>
      </c>
      <c r="R31" s="12">
        <v>61780</v>
      </c>
      <c r="S31" s="11">
        <v>56475</v>
      </c>
    </row>
    <row r="32" spans="1:19" s="59" customFormat="1" ht="28.5" customHeight="1">
      <c r="A32" s="275" t="s">
        <v>0</v>
      </c>
      <c r="B32" s="22" t="s">
        <v>29</v>
      </c>
      <c r="C32" s="67"/>
      <c r="D32" s="67"/>
      <c r="E32" s="67"/>
      <c r="F32" s="70" t="s">
        <v>245</v>
      </c>
      <c r="G32" s="187">
        <v>0.76213611176</v>
      </c>
      <c r="H32" s="188">
        <v>0.81957037533</v>
      </c>
      <c r="I32" s="189">
        <v>0.789888385</v>
      </c>
      <c r="J32" s="82"/>
      <c r="K32" s="276"/>
      <c r="L32" s="251"/>
      <c r="M32" s="14" t="s">
        <v>67</v>
      </c>
      <c r="N32" s="14"/>
      <c r="O32" s="16"/>
      <c r="P32" s="98"/>
      <c r="Q32" s="9">
        <v>26506</v>
      </c>
      <c r="R32" s="12">
        <v>26355</v>
      </c>
      <c r="S32" s="11">
        <v>27157</v>
      </c>
    </row>
    <row r="33" spans="1:19" s="59" customFormat="1" ht="28.5" customHeight="1">
      <c r="A33" s="276"/>
      <c r="B33" s="14" t="s">
        <v>150</v>
      </c>
      <c r="C33" s="35"/>
      <c r="D33" s="35"/>
      <c r="E33" s="32"/>
      <c r="F33" s="64" t="s">
        <v>209</v>
      </c>
      <c r="G33" s="190">
        <v>0.489050745</v>
      </c>
      <c r="H33" s="191">
        <v>0.53220344285</v>
      </c>
      <c r="I33" s="192">
        <v>0.51843775267</v>
      </c>
      <c r="J33" s="82"/>
      <c r="K33" s="276"/>
      <c r="L33" s="14" t="s">
        <v>68</v>
      </c>
      <c r="M33" s="35"/>
      <c r="N33" s="35"/>
      <c r="O33" s="32"/>
      <c r="P33" s="98" t="s">
        <v>197</v>
      </c>
      <c r="Q33" s="210">
        <f>Q26-Q30</f>
        <v>-122310</v>
      </c>
      <c r="R33" s="206">
        <f>R26-R30</f>
        <v>-57294</v>
      </c>
      <c r="S33" s="214">
        <f>S26-S30</f>
        <v>-57323</v>
      </c>
    </row>
    <row r="34" spans="1:19" s="59" customFormat="1" ht="28.5" customHeight="1">
      <c r="A34" s="276"/>
      <c r="B34" s="268" t="s">
        <v>213</v>
      </c>
      <c r="C34" s="269"/>
      <c r="D34" s="21" t="s">
        <v>30</v>
      </c>
      <c r="E34" s="29"/>
      <c r="F34" s="64" t="s">
        <v>212</v>
      </c>
      <c r="G34" s="156">
        <v>2012.522538</v>
      </c>
      <c r="H34" s="68">
        <v>2009.41802802</v>
      </c>
      <c r="I34" s="88">
        <v>2010.82516054</v>
      </c>
      <c r="J34" s="84"/>
      <c r="K34" s="276"/>
      <c r="L34" s="16" t="s">
        <v>69</v>
      </c>
      <c r="M34" s="26"/>
      <c r="N34" s="26"/>
      <c r="O34" s="26"/>
      <c r="P34" s="98" t="s">
        <v>198</v>
      </c>
      <c r="Q34" s="9">
        <v>122310</v>
      </c>
      <c r="R34" s="12">
        <v>57294</v>
      </c>
      <c r="S34" s="11">
        <v>57323</v>
      </c>
    </row>
    <row r="35" spans="1:19" s="59" customFormat="1" ht="28.5" customHeight="1" thickBot="1">
      <c r="A35" s="276"/>
      <c r="B35" s="272"/>
      <c r="C35" s="273"/>
      <c r="D35" s="16" t="s">
        <v>31</v>
      </c>
      <c r="E35" s="26"/>
      <c r="F35" s="64" t="s">
        <v>212</v>
      </c>
      <c r="G35" s="156">
        <v>2041.23952645</v>
      </c>
      <c r="H35" s="68">
        <v>1949.9945951</v>
      </c>
      <c r="I35" s="88">
        <v>1938.13044755</v>
      </c>
      <c r="J35" s="84"/>
      <c r="K35" s="277"/>
      <c r="L35" s="17" t="s">
        <v>70</v>
      </c>
      <c r="M35" s="17"/>
      <c r="N35" s="17"/>
      <c r="O35" s="23"/>
      <c r="P35" s="93"/>
      <c r="Q35" s="168">
        <f>Q33+Q34</f>
        <v>0</v>
      </c>
      <c r="R35" s="39">
        <f>R33+R34</f>
        <v>0</v>
      </c>
      <c r="S35" s="40">
        <f>S33+S34</f>
        <v>0</v>
      </c>
    </row>
    <row r="36" spans="1:19" s="59" customFormat="1" ht="28.5" customHeight="1">
      <c r="A36" s="276"/>
      <c r="B36" s="281" t="s">
        <v>102</v>
      </c>
      <c r="C36" s="282"/>
      <c r="D36" s="16" t="s">
        <v>32</v>
      </c>
      <c r="E36" s="26"/>
      <c r="F36" s="64" t="s">
        <v>103</v>
      </c>
      <c r="G36" s="9">
        <v>957.727272727</v>
      </c>
      <c r="H36" s="12">
        <v>982.09090909</v>
      </c>
      <c r="I36" s="11">
        <v>1000.54545454</v>
      </c>
      <c r="J36" s="81"/>
      <c r="K36" s="18" t="s">
        <v>71</v>
      </c>
      <c r="L36" s="19"/>
      <c r="M36" s="19"/>
      <c r="N36" s="19"/>
      <c r="O36" s="25"/>
      <c r="P36" s="101"/>
      <c r="Q36" s="6">
        <v>220425</v>
      </c>
      <c r="R36" s="8">
        <v>300586</v>
      </c>
      <c r="S36" s="7">
        <v>388870</v>
      </c>
    </row>
    <row r="37" spans="1:19" s="59" customFormat="1" ht="28.5" customHeight="1">
      <c r="A37" s="276"/>
      <c r="B37" s="283"/>
      <c r="C37" s="284"/>
      <c r="D37" s="16" t="s">
        <v>33</v>
      </c>
      <c r="E37" s="26"/>
      <c r="F37" s="64" t="s">
        <v>210</v>
      </c>
      <c r="G37" s="9">
        <v>24857</v>
      </c>
      <c r="H37" s="12">
        <v>26911.6363636</v>
      </c>
      <c r="I37" s="11">
        <v>25991.6363636</v>
      </c>
      <c r="J37" s="81"/>
      <c r="K37" s="13" t="s">
        <v>72</v>
      </c>
      <c r="L37" s="14"/>
      <c r="M37" s="14"/>
      <c r="N37" s="14"/>
      <c r="O37" s="16"/>
      <c r="P37" s="98"/>
      <c r="Q37" s="9"/>
      <c r="R37" s="12"/>
      <c r="S37" s="11"/>
    </row>
    <row r="38" spans="1:19" s="59" customFormat="1" ht="28.5" customHeight="1" thickBot="1">
      <c r="A38" s="277"/>
      <c r="B38" s="285"/>
      <c r="C38" s="286"/>
      <c r="D38" s="23" t="s">
        <v>34</v>
      </c>
      <c r="E38" s="24"/>
      <c r="F38" s="65" t="s">
        <v>104</v>
      </c>
      <c r="G38" s="145">
        <v>50025.2727272</v>
      </c>
      <c r="H38" s="41">
        <v>54076.7272727</v>
      </c>
      <c r="I38" s="87">
        <v>52265.2727272</v>
      </c>
      <c r="J38" s="81"/>
      <c r="K38" s="46" t="s">
        <v>73</v>
      </c>
      <c r="L38" s="24"/>
      <c r="M38" s="24"/>
      <c r="N38" s="24"/>
      <c r="O38" s="24"/>
      <c r="P38" s="99"/>
      <c r="Q38" s="148">
        <v>714134</v>
      </c>
      <c r="R38" s="149">
        <v>658143</v>
      </c>
      <c r="S38" s="74">
        <v>662275</v>
      </c>
    </row>
    <row r="39" spans="1:19" s="59" customFormat="1" ht="28.5" customHeight="1">
      <c r="A39" s="279" t="s">
        <v>105</v>
      </c>
      <c r="B39" s="22" t="s">
        <v>35</v>
      </c>
      <c r="C39" s="28"/>
      <c r="D39" s="28"/>
      <c r="E39" s="28"/>
      <c r="F39" s="66" t="s">
        <v>199</v>
      </c>
      <c r="G39" s="169">
        <v>14.3511368319</v>
      </c>
      <c r="H39" s="75">
        <v>15.21637826</v>
      </c>
      <c r="I39" s="90">
        <v>15.7723770904</v>
      </c>
      <c r="J39" s="82"/>
      <c r="K39" s="275" t="s">
        <v>114</v>
      </c>
      <c r="L39" s="274" t="s">
        <v>115</v>
      </c>
      <c r="M39" s="15" t="s">
        <v>74</v>
      </c>
      <c r="N39" s="15"/>
      <c r="O39" s="22"/>
      <c r="P39" s="100"/>
      <c r="Q39" s="140">
        <v>5667236</v>
      </c>
      <c r="R39" s="63">
        <v>5637026</v>
      </c>
      <c r="S39" s="42">
        <v>5587972</v>
      </c>
    </row>
    <row r="40" spans="1:19" s="59" customFormat="1" ht="28.5" customHeight="1">
      <c r="A40" s="276"/>
      <c r="B40" s="16" t="s">
        <v>36</v>
      </c>
      <c r="C40" s="26"/>
      <c r="D40" s="26"/>
      <c r="E40" s="26"/>
      <c r="F40" s="64" t="s">
        <v>146</v>
      </c>
      <c r="G40" s="144">
        <v>1.99326321824</v>
      </c>
      <c r="H40" s="34">
        <v>1.69197908022</v>
      </c>
      <c r="I40" s="86">
        <v>1.5371927374</v>
      </c>
      <c r="J40" s="82"/>
      <c r="K40" s="276"/>
      <c r="L40" s="251"/>
      <c r="M40" s="251" t="s">
        <v>148</v>
      </c>
      <c r="N40" s="14" t="s">
        <v>75</v>
      </c>
      <c r="O40" s="16"/>
      <c r="P40" s="98"/>
      <c r="Q40" s="9">
        <v>6774663</v>
      </c>
      <c r="R40" s="12">
        <v>6831151</v>
      </c>
      <c r="S40" s="11">
        <v>6862923</v>
      </c>
    </row>
    <row r="41" spans="1:19" s="59" customFormat="1" ht="28.5" customHeight="1">
      <c r="A41" s="276"/>
      <c r="B41" s="16" t="s">
        <v>37</v>
      </c>
      <c r="C41" s="26"/>
      <c r="D41" s="26"/>
      <c r="E41" s="26"/>
      <c r="F41" s="64" t="s">
        <v>200</v>
      </c>
      <c r="G41" s="144">
        <v>17.5303244763</v>
      </c>
      <c r="H41" s="34">
        <v>16.9499335646</v>
      </c>
      <c r="I41" s="86">
        <v>16.6997818189</v>
      </c>
      <c r="J41" s="82"/>
      <c r="K41" s="276"/>
      <c r="L41" s="251"/>
      <c r="M41" s="251"/>
      <c r="N41" s="14" t="s">
        <v>215</v>
      </c>
      <c r="O41" s="32"/>
      <c r="P41" s="102"/>
      <c r="Q41" s="9">
        <v>1233093</v>
      </c>
      <c r="R41" s="12">
        <v>1318249</v>
      </c>
      <c r="S41" s="11">
        <v>1397531</v>
      </c>
    </row>
    <row r="42" spans="1:19" s="59" customFormat="1" ht="28.5" customHeight="1">
      <c r="A42" s="276"/>
      <c r="B42" s="16" t="s">
        <v>161</v>
      </c>
      <c r="C42" s="26"/>
      <c r="D42" s="26"/>
      <c r="E42" s="26"/>
      <c r="F42" s="64" t="s">
        <v>201</v>
      </c>
      <c r="G42" s="144">
        <v>47.0488954186</v>
      </c>
      <c r="H42" s="34">
        <v>49.2297138343</v>
      </c>
      <c r="I42" s="86">
        <v>49.146675762</v>
      </c>
      <c r="J42" s="82"/>
      <c r="K42" s="276"/>
      <c r="L42" s="251"/>
      <c r="M42" s="14" t="s">
        <v>76</v>
      </c>
      <c r="N42" s="14"/>
      <c r="O42" s="16"/>
      <c r="P42" s="98"/>
      <c r="Q42" s="9">
        <v>336361</v>
      </c>
      <c r="R42" s="12">
        <v>402713</v>
      </c>
      <c r="S42" s="11">
        <v>467867</v>
      </c>
    </row>
    <row r="43" spans="1:19" s="59" customFormat="1" ht="28.5" customHeight="1" thickBot="1">
      <c r="A43" s="280"/>
      <c r="B43" s="23" t="s">
        <v>38</v>
      </c>
      <c r="C43" s="24"/>
      <c r="D43" s="24"/>
      <c r="E43" s="24"/>
      <c r="F43" s="58" t="s">
        <v>259</v>
      </c>
      <c r="G43" s="121">
        <f>100-(ROUNDDOWN(SUM(G39:G42),1))</f>
        <v>19.099999999999994</v>
      </c>
      <c r="H43" s="78">
        <f>100-(ROUNDDOWN(SUM(H39:H42),1))</f>
        <v>17</v>
      </c>
      <c r="I43" s="193">
        <f>100-(ROUNDDOWN(SUM(I39:I42),1))</f>
        <v>16.900000000000006</v>
      </c>
      <c r="J43" s="82"/>
      <c r="K43" s="276"/>
      <c r="L43" s="251"/>
      <c r="M43" s="251" t="s">
        <v>260</v>
      </c>
      <c r="N43" s="14" t="s">
        <v>77</v>
      </c>
      <c r="O43" s="16"/>
      <c r="P43" s="98"/>
      <c r="Q43" s="9">
        <v>279649</v>
      </c>
      <c r="R43" s="12">
        <v>334936</v>
      </c>
      <c r="S43" s="11">
        <v>405295</v>
      </c>
    </row>
    <row r="44" spans="1:19" s="59" customFormat="1" ht="28.5" customHeight="1">
      <c r="A44" s="275" t="s">
        <v>1</v>
      </c>
      <c r="B44" s="22" t="s">
        <v>151</v>
      </c>
      <c r="C44" s="28"/>
      <c r="D44" s="28"/>
      <c r="E44" s="28"/>
      <c r="F44" s="62" t="s">
        <v>202</v>
      </c>
      <c r="G44" s="171">
        <v>91.7756971362</v>
      </c>
      <c r="H44" s="73">
        <v>92.4899072625</v>
      </c>
      <c r="I44" s="89">
        <v>93.208158275</v>
      </c>
      <c r="J44" s="82"/>
      <c r="K44" s="276"/>
      <c r="L44" s="251"/>
      <c r="M44" s="251"/>
      <c r="N44" s="14" t="s">
        <v>78</v>
      </c>
      <c r="O44" s="16"/>
      <c r="P44" s="98"/>
      <c r="Q44" s="9">
        <v>51693</v>
      </c>
      <c r="R44" s="12">
        <v>62250</v>
      </c>
      <c r="S44" s="11">
        <v>56747</v>
      </c>
    </row>
    <row r="45" spans="1:19" s="59" customFormat="1" ht="28.5" customHeight="1">
      <c r="A45" s="276"/>
      <c r="B45" s="16" t="s">
        <v>39</v>
      </c>
      <c r="C45" s="26"/>
      <c r="D45" s="26"/>
      <c r="E45" s="26"/>
      <c r="F45" s="64" t="s">
        <v>145</v>
      </c>
      <c r="G45" s="144">
        <v>290.126449075</v>
      </c>
      <c r="H45" s="34">
        <v>394.32569252</v>
      </c>
      <c r="I45" s="86">
        <v>592.259199716</v>
      </c>
      <c r="J45" s="82"/>
      <c r="K45" s="276"/>
      <c r="L45" s="251"/>
      <c r="M45" s="251"/>
      <c r="N45" s="14" t="s">
        <v>79</v>
      </c>
      <c r="O45" s="16"/>
      <c r="P45" s="98"/>
      <c r="Q45" s="9">
        <v>3068</v>
      </c>
      <c r="R45" s="12">
        <v>3288</v>
      </c>
      <c r="S45" s="11">
        <v>3288</v>
      </c>
    </row>
    <row r="46" spans="1:19" s="59" customFormat="1" ht="28.5" customHeight="1">
      <c r="A46" s="276"/>
      <c r="B46" s="16" t="s">
        <v>40</v>
      </c>
      <c r="C46" s="26"/>
      <c r="D46" s="26"/>
      <c r="E46" s="26"/>
      <c r="F46" s="64" t="s">
        <v>140</v>
      </c>
      <c r="G46" s="144">
        <v>102.023562506</v>
      </c>
      <c r="H46" s="34">
        <v>104.772299041</v>
      </c>
      <c r="I46" s="86">
        <v>105.506068323</v>
      </c>
      <c r="J46" s="82"/>
      <c r="K46" s="276"/>
      <c r="L46" s="251"/>
      <c r="M46" s="14" t="s">
        <v>80</v>
      </c>
      <c r="N46" s="14"/>
      <c r="O46" s="16"/>
      <c r="P46" s="98"/>
      <c r="Q46" s="9"/>
      <c r="R46" s="12"/>
      <c r="S46" s="11"/>
    </row>
    <row r="47" spans="1:19" s="59" customFormat="1" ht="28.5" customHeight="1">
      <c r="A47" s="276"/>
      <c r="B47" s="16" t="s">
        <v>41</v>
      </c>
      <c r="C47" s="26"/>
      <c r="D47" s="26"/>
      <c r="E47" s="26"/>
      <c r="F47" s="64" t="s">
        <v>140</v>
      </c>
      <c r="G47" s="144">
        <v>103.939390505</v>
      </c>
      <c r="H47" s="34">
        <v>106.518874006</v>
      </c>
      <c r="I47" s="86">
        <v>106.041149834</v>
      </c>
      <c r="J47" s="82"/>
      <c r="K47" s="276"/>
      <c r="L47" s="251"/>
      <c r="M47" s="14" t="s">
        <v>81</v>
      </c>
      <c r="N47" s="14"/>
      <c r="O47" s="16"/>
      <c r="P47" s="98"/>
      <c r="Q47" s="9">
        <f>Q39+Q42+Q46</f>
        <v>6003597</v>
      </c>
      <c r="R47" s="12">
        <f>R39+R42+R46</f>
        <v>6039739</v>
      </c>
      <c r="S47" s="133">
        <f>S39+S42+S46</f>
        <v>6055839</v>
      </c>
    </row>
    <row r="48" spans="1:19" s="59" customFormat="1" ht="28.5" customHeight="1">
      <c r="A48" s="276"/>
      <c r="B48" s="16" t="s">
        <v>116</v>
      </c>
      <c r="C48" s="26"/>
      <c r="D48" s="26"/>
      <c r="E48" s="26"/>
      <c r="F48" s="64" t="s">
        <v>203</v>
      </c>
      <c r="G48" s="194" t="s">
        <v>261</v>
      </c>
      <c r="H48" s="195" t="s">
        <v>261</v>
      </c>
      <c r="I48" s="196" t="s">
        <v>261</v>
      </c>
      <c r="J48" s="82"/>
      <c r="K48" s="276"/>
      <c r="L48" s="251" t="s">
        <v>113</v>
      </c>
      <c r="M48" s="14" t="s">
        <v>82</v>
      </c>
      <c r="N48" s="14"/>
      <c r="O48" s="16"/>
      <c r="P48" s="98"/>
      <c r="Q48" s="9">
        <v>1253</v>
      </c>
      <c r="R48" s="12">
        <v>1253</v>
      </c>
      <c r="S48" s="11">
        <v>9253</v>
      </c>
    </row>
    <row r="49" spans="1:19" s="59" customFormat="1" ht="28.5" customHeight="1">
      <c r="A49" s="276"/>
      <c r="B49" s="16" t="s">
        <v>42</v>
      </c>
      <c r="C49" s="26"/>
      <c r="D49" s="26"/>
      <c r="E49" s="26"/>
      <c r="F49" s="64" t="s">
        <v>175</v>
      </c>
      <c r="G49" s="194" t="s">
        <v>262</v>
      </c>
      <c r="H49" s="195" t="s">
        <v>262</v>
      </c>
      <c r="I49" s="196" t="s">
        <v>262</v>
      </c>
      <c r="J49" s="82"/>
      <c r="K49" s="276"/>
      <c r="L49" s="251"/>
      <c r="M49" s="14" t="s">
        <v>83</v>
      </c>
      <c r="N49" s="14"/>
      <c r="O49" s="16"/>
      <c r="P49" s="98"/>
      <c r="Q49" s="9">
        <v>115936</v>
      </c>
      <c r="R49" s="12">
        <v>102127</v>
      </c>
      <c r="S49" s="11">
        <v>78997</v>
      </c>
    </row>
    <row r="50" spans="1:19" s="59" customFormat="1" ht="28.5" customHeight="1">
      <c r="A50" s="276"/>
      <c r="B50" s="262" t="s">
        <v>2</v>
      </c>
      <c r="C50" s="263"/>
      <c r="D50" s="14" t="s">
        <v>117</v>
      </c>
      <c r="E50" s="16"/>
      <c r="F50" s="33"/>
      <c r="G50" s="144">
        <v>4.81683803459</v>
      </c>
      <c r="H50" s="34">
        <v>4.43057339403</v>
      </c>
      <c r="I50" s="86">
        <v>4.72368766643</v>
      </c>
      <c r="J50" s="82"/>
      <c r="K50" s="276"/>
      <c r="L50" s="251"/>
      <c r="M50" s="251" t="s">
        <v>204</v>
      </c>
      <c r="N50" s="14" t="s">
        <v>84</v>
      </c>
      <c r="O50" s="16"/>
      <c r="P50" s="98"/>
      <c r="Q50" s="9"/>
      <c r="R50" s="12"/>
      <c r="S50" s="11"/>
    </row>
    <row r="51" spans="1:19" s="59" customFormat="1" ht="28.5" customHeight="1">
      <c r="A51" s="276"/>
      <c r="B51" s="264"/>
      <c r="C51" s="265"/>
      <c r="D51" s="14" t="s">
        <v>43</v>
      </c>
      <c r="E51" s="16"/>
      <c r="F51" s="33"/>
      <c r="G51" s="144">
        <v>2.02170539254</v>
      </c>
      <c r="H51" s="34">
        <v>1.64194309768</v>
      </c>
      <c r="I51" s="86">
        <v>1.48162063345</v>
      </c>
      <c r="J51" s="82"/>
      <c r="K51" s="276"/>
      <c r="L51" s="251"/>
      <c r="M51" s="251"/>
      <c r="N51" s="14" t="s">
        <v>85</v>
      </c>
      <c r="O51" s="16"/>
      <c r="P51" s="98"/>
      <c r="Q51" s="9">
        <v>82162</v>
      </c>
      <c r="R51" s="12">
        <v>60628</v>
      </c>
      <c r="S51" s="11">
        <v>59224</v>
      </c>
    </row>
    <row r="52" spans="1:19" s="59" customFormat="1" ht="28.5" customHeight="1">
      <c r="A52" s="276"/>
      <c r="B52" s="264"/>
      <c r="C52" s="265"/>
      <c r="D52" s="14" t="s">
        <v>118</v>
      </c>
      <c r="E52" s="16"/>
      <c r="F52" s="33"/>
      <c r="G52" s="144">
        <v>6.83854342714</v>
      </c>
      <c r="H52" s="34">
        <v>6.07251649171</v>
      </c>
      <c r="I52" s="86">
        <v>6.20530829989</v>
      </c>
      <c r="J52" s="82"/>
      <c r="K52" s="276"/>
      <c r="L52" s="251"/>
      <c r="M52" s="14" t="s">
        <v>86</v>
      </c>
      <c r="N52" s="14"/>
      <c r="O52" s="16"/>
      <c r="P52" s="98"/>
      <c r="Q52" s="9">
        <f>Q48+Q49</f>
        <v>117189</v>
      </c>
      <c r="R52" s="12">
        <f>R48+R49</f>
        <v>103380</v>
      </c>
      <c r="S52" s="133">
        <f>S48+S49</f>
        <v>88250</v>
      </c>
    </row>
    <row r="53" spans="1:19" s="59" customFormat="1" ht="28.5" customHeight="1" thickBot="1">
      <c r="A53" s="277"/>
      <c r="B53" s="266"/>
      <c r="C53" s="267"/>
      <c r="D53" s="17" t="s">
        <v>35</v>
      </c>
      <c r="E53" s="23"/>
      <c r="F53" s="77"/>
      <c r="G53" s="172">
        <v>14.5559153736</v>
      </c>
      <c r="H53" s="78">
        <v>14.7663925331</v>
      </c>
      <c r="I53" s="92">
        <v>15.2021791198</v>
      </c>
      <c r="J53" s="82"/>
      <c r="K53" s="276"/>
      <c r="L53" s="251" t="s">
        <v>112</v>
      </c>
      <c r="M53" s="14" t="s">
        <v>87</v>
      </c>
      <c r="N53" s="14"/>
      <c r="O53" s="16"/>
      <c r="P53" s="98"/>
      <c r="Q53" s="9">
        <v>1079368</v>
      </c>
      <c r="R53" s="12">
        <v>1053013</v>
      </c>
      <c r="S53" s="11">
        <v>1025856</v>
      </c>
    </row>
    <row r="54" spans="1:19" s="59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76"/>
      <c r="L54" s="251"/>
      <c r="M54" s="251" t="s">
        <v>111</v>
      </c>
      <c r="N54" s="14" t="s">
        <v>88</v>
      </c>
      <c r="O54" s="16"/>
      <c r="P54" s="98"/>
      <c r="Q54" s="9">
        <v>702803</v>
      </c>
      <c r="R54" s="12">
        <v>702803</v>
      </c>
      <c r="S54" s="11">
        <v>702803</v>
      </c>
    </row>
    <row r="55" spans="1:19" s="59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76"/>
      <c r="L55" s="251"/>
      <c r="M55" s="251"/>
      <c r="N55" s="14" t="s">
        <v>62</v>
      </c>
      <c r="O55" s="16"/>
      <c r="P55" s="98"/>
      <c r="Q55" s="9">
        <v>376565</v>
      </c>
      <c r="R55" s="12">
        <v>350210</v>
      </c>
      <c r="S55" s="11">
        <v>323053</v>
      </c>
    </row>
    <row r="56" spans="1:19" s="59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76"/>
      <c r="L56" s="251"/>
      <c r="M56" s="251"/>
      <c r="N56" s="14" t="s">
        <v>89</v>
      </c>
      <c r="O56" s="16"/>
      <c r="P56" s="98"/>
      <c r="Q56" s="9"/>
      <c r="R56" s="12"/>
      <c r="S56" s="11"/>
    </row>
    <row r="57" spans="1:19" s="59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76"/>
      <c r="L57" s="251"/>
      <c r="M57" s="14" t="s">
        <v>90</v>
      </c>
      <c r="N57" s="14"/>
      <c r="O57" s="16"/>
      <c r="P57" s="98"/>
      <c r="Q57" s="9">
        <v>4807040</v>
      </c>
      <c r="R57" s="12">
        <v>4883346</v>
      </c>
      <c r="S57" s="11">
        <v>4941733</v>
      </c>
    </row>
    <row r="58" spans="1:19" s="59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6"/>
      <c r="L58" s="251"/>
      <c r="M58" s="251" t="s">
        <v>111</v>
      </c>
      <c r="N58" s="14" t="s">
        <v>91</v>
      </c>
      <c r="O58" s="16"/>
      <c r="P58" s="98"/>
      <c r="Q58" s="9">
        <v>4602416</v>
      </c>
      <c r="R58" s="12">
        <v>4648354</v>
      </c>
      <c r="S58" s="11">
        <v>4671477</v>
      </c>
    </row>
    <row r="59" spans="1:19" s="59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76"/>
      <c r="L59" s="251"/>
      <c r="M59" s="251"/>
      <c r="N59" s="14" t="s">
        <v>92</v>
      </c>
      <c r="O59" s="16"/>
      <c r="P59" s="98"/>
      <c r="Q59" s="9">
        <v>188200</v>
      </c>
      <c r="R59" s="12">
        <v>204200</v>
      </c>
      <c r="S59" s="11">
        <v>234200</v>
      </c>
    </row>
    <row r="60" spans="1:19" s="59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76"/>
      <c r="L60" s="251"/>
      <c r="M60" s="251"/>
      <c r="N60" s="253" t="s">
        <v>93</v>
      </c>
      <c r="O60" s="255"/>
      <c r="P60" s="254"/>
      <c r="Q60" s="9">
        <v>16424</v>
      </c>
      <c r="R60" s="12">
        <v>30792</v>
      </c>
      <c r="S60" s="11">
        <v>36056</v>
      </c>
    </row>
    <row r="61" spans="1:19" s="59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77"/>
      <c r="L61" s="278"/>
      <c r="M61" s="17" t="s">
        <v>94</v>
      </c>
      <c r="N61" s="17"/>
      <c r="O61" s="23"/>
      <c r="P61" s="93"/>
      <c r="Q61" s="145">
        <f>Q53+Q57</f>
        <v>5886408</v>
      </c>
      <c r="R61" s="41">
        <f>R53+R57</f>
        <v>5936359</v>
      </c>
      <c r="S61" s="173">
        <f>S53+S57</f>
        <v>5967589</v>
      </c>
    </row>
  </sheetData>
  <mergeCells count="38"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N8:N10"/>
    <mergeCell ref="M7:M12"/>
    <mergeCell ref="L6:L13"/>
    <mergeCell ref="K5:K25"/>
    <mergeCell ref="N17:N20"/>
    <mergeCell ref="M16:M22"/>
    <mergeCell ref="L15:L23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  <mergeCell ref="G21:I21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55" zoomScaleNormal="55" zoomScaleSheetLayoutView="75" workbookViewId="0" topLeftCell="A1">
      <selection activeCell="A1" sqref="A1:S1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4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95" customWidth="1"/>
    <col min="17" max="19" width="15.625" style="1" customWidth="1"/>
    <col min="20" max="16384" width="9.00390625" style="1" customWidth="1"/>
  </cols>
  <sheetData>
    <row r="1" spans="1:19" ht="25.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customHeight="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49" t="s">
        <v>164</v>
      </c>
      <c r="B3" s="30"/>
      <c r="C3" s="30" t="s">
        <v>263</v>
      </c>
      <c r="D3" s="30"/>
      <c r="E3" s="30"/>
      <c r="F3" s="31"/>
      <c r="S3" s="103" t="s">
        <v>95</v>
      </c>
    </row>
    <row r="4" spans="1:19" s="5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1" t="s">
        <v>216</v>
      </c>
      <c r="H4" s="52" t="s">
        <v>217</v>
      </c>
      <c r="I4" s="107" t="s">
        <v>218</v>
      </c>
      <c r="J4" s="80"/>
      <c r="K4" s="2" t="s">
        <v>96</v>
      </c>
      <c r="L4" s="3"/>
      <c r="M4" s="3"/>
      <c r="N4" s="3"/>
      <c r="O4" s="3"/>
      <c r="P4" s="96" t="s">
        <v>97</v>
      </c>
      <c r="Q4" s="51" t="s">
        <v>216</v>
      </c>
      <c r="R4" s="52" t="s">
        <v>217</v>
      </c>
      <c r="S4" s="107" t="s">
        <v>218</v>
      </c>
    </row>
    <row r="5" spans="1:19" s="50" customFormat="1" ht="28.5" customHeight="1">
      <c r="A5" s="6" t="s">
        <v>7</v>
      </c>
      <c r="B5" s="54"/>
      <c r="C5" s="54"/>
      <c r="D5" s="54"/>
      <c r="E5" s="54"/>
      <c r="F5" s="55"/>
      <c r="G5" s="299">
        <v>24016</v>
      </c>
      <c r="H5" s="300"/>
      <c r="I5" s="301"/>
      <c r="J5" s="81"/>
      <c r="K5" s="279" t="s">
        <v>5</v>
      </c>
      <c r="L5" s="8" t="s">
        <v>44</v>
      </c>
      <c r="M5" s="43"/>
      <c r="N5" s="43"/>
      <c r="O5" s="44"/>
      <c r="P5" s="97" t="s">
        <v>165</v>
      </c>
      <c r="Q5" s="109">
        <v>363059</v>
      </c>
      <c r="R5" s="63">
        <v>373678</v>
      </c>
      <c r="S5" s="7">
        <v>363831</v>
      </c>
    </row>
    <row r="6" spans="1:19" s="50" customFormat="1" ht="28.5" customHeight="1">
      <c r="A6" s="9" t="s">
        <v>8</v>
      </c>
      <c r="B6" s="10"/>
      <c r="C6" s="10"/>
      <c r="D6" s="10"/>
      <c r="E6" s="10"/>
      <c r="F6" s="56"/>
      <c r="G6" s="302">
        <v>24198</v>
      </c>
      <c r="H6" s="303"/>
      <c r="I6" s="304"/>
      <c r="J6" s="81"/>
      <c r="K6" s="276"/>
      <c r="L6" s="251" t="s">
        <v>166</v>
      </c>
      <c r="M6" s="12" t="s">
        <v>158</v>
      </c>
      <c r="N6" s="12"/>
      <c r="O6" s="45"/>
      <c r="P6" s="94" t="s">
        <v>167</v>
      </c>
      <c r="Q6" s="110">
        <v>363059</v>
      </c>
      <c r="R6" s="12">
        <v>373678</v>
      </c>
      <c r="S6" s="11">
        <v>363831</v>
      </c>
    </row>
    <row r="7" spans="1:19" s="59" customFormat="1" ht="28.5" customHeight="1" thickBot="1">
      <c r="A7" s="57" t="s">
        <v>9</v>
      </c>
      <c r="B7" s="27"/>
      <c r="C7" s="27"/>
      <c r="D7" s="27"/>
      <c r="E7" s="27"/>
      <c r="F7" s="58"/>
      <c r="G7" s="197" t="s">
        <v>221</v>
      </c>
      <c r="H7" s="198" t="s">
        <v>221</v>
      </c>
      <c r="I7" s="199" t="s">
        <v>221</v>
      </c>
      <c r="J7" s="79"/>
      <c r="K7" s="276"/>
      <c r="L7" s="251"/>
      <c r="M7" s="251" t="s">
        <v>255</v>
      </c>
      <c r="N7" s="14" t="s">
        <v>34</v>
      </c>
      <c r="O7" s="16"/>
      <c r="P7" s="98" t="s">
        <v>169</v>
      </c>
      <c r="Q7" s="110">
        <v>361675</v>
      </c>
      <c r="R7" s="12">
        <v>373237</v>
      </c>
      <c r="S7" s="11">
        <v>363278</v>
      </c>
    </row>
    <row r="8" spans="1:19" s="59" customFormat="1" ht="28.5" customHeight="1">
      <c r="A8" s="275" t="s">
        <v>109</v>
      </c>
      <c r="B8" s="15" t="s">
        <v>152</v>
      </c>
      <c r="C8" s="60"/>
      <c r="D8" s="60"/>
      <c r="E8" s="61"/>
      <c r="F8" s="62" t="s">
        <v>170</v>
      </c>
      <c r="G8" s="109">
        <v>7059</v>
      </c>
      <c r="H8" s="63">
        <v>7019</v>
      </c>
      <c r="I8" s="42">
        <v>7045</v>
      </c>
      <c r="J8" s="81"/>
      <c r="K8" s="276"/>
      <c r="L8" s="251"/>
      <c r="M8" s="251"/>
      <c r="N8" s="251" t="s">
        <v>171</v>
      </c>
      <c r="O8" s="16" t="s">
        <v>45</v>
      </c>
      <c r="P8" s="98"/>
      <c r="Q8" s="110">
        <v>346819</v>
      </c>
      <c r="R8" s="12">
        <v>358811</v>
      </c>
      <c r="S8" s="11">
        <v>344012</v>
      </c>
    </row>
    <row r="9" spans="1:19" s="59" customFormat="1" ht="28.5" customHeight="1">
      <c r="A9" s="276"/>
      <c r="B9" s="14" t="s">
        <v>10</v>
      </c>
      <c r="C9" s="14"/>
      <c r="D9" s="14"/>
      <c r="E9" s="16"/>
      <c r="F9" s="64" t="s">
        <v>172</v>
      </c>
      <c r="G9" s="110">
        <v>7059</v>
      </c>
      <c r="H9" s="12">
        <v>7019</v>
      </c>
      <c r="I9" s="11">
        <v>7045</v>
      </c>
      <c r="J9" s="81"/>
      <c r="K9" s="276"/>
      <c r="L9" s="251"/>
      <c r="M9" s="251"/>
      <c r="N9" s="251"/>
      <c r="O9" s="16" t="s">
        <v>46</v>
      </c>
      <c r="P9" s="98"/>
      <c r="Q9" s="110">
        <v>14856</v>
      </c>
      <c r="R9" s="12">
        <v>14425</v>
      </c>
      <c r="S9" s="11">
        <v>19266</v>
      </c>
    </row>
    <row r="10" spans="1:19" s="59" customFormat="1" ht="28.5" customHeight="1">
      <c r="A10" s="276"/>
      <c r="B10" s="14" t="s">
        <v>11</v>
      </c>
      <c r="C10" s="14"/>
      <c r="D10" s="14"/>
      <c r="E10" s="16"/>
      <c r="F10" s="64" t="s">
        <v>173</v>
      </c>
      <c r="G10" s="110">
        <v>4555</v>
      </c>
      <c r="H10" s="12">
        <v>4538</v>
      </c>
      <c r="I10" s="11">
        <v>4503</v>
      </c>
      <c r="J10" s="81"/>
      <c r="K10" s="276"/>
      <c r="L10" s="251"/>
      <c r="M10" s="251"/>
      <c r="N10" s="251"/>
      <c r="O10" s="16" t="s">
        <v>47</v>
      </c>
      <c r="P10" s="98"/>
      <c r="Q10" s="110"/>
      <c r="R10" s="12"/>
      <c r="S10" s="11"/>
    </row>
    <row r="11" spans="1:19" s="59" customFormat="1" ht="28.5" customHeight="1">
      <c r="A11" s="276"/>
      <c r="B11" s="256" t="s">
        <v>12</v>
      </c>
      <c r="C11" s="257"/>
      <c r="D11" s="258"/>
      <c r="E11" s="16" t="s">
        <v>174</v>
      </c>
      <c r="F11" s="64" t="s">
        <v>175</v>
      </c>
      <c r="G11" s="111">
        <v>64.52755347782973</v>
      </c>
      <c r="H11" s="34">
        <v>64.65308448496937</v>
      </c>
      <c r="I11" s="86">
        <v>63.917672107877934</v>
      </c>
      <c r="J11" s="82"/>
      <c r="K11" s="276"/>
      <c r="L11" s="251"/>
      <c r="M11" s="251"/>
      <c r="N11" s="14" t="s">
        <v>48</v>
      </c>
      <c r="O11" s="16"/>
      <c r="P11" s="98" t="s">
        <v>176</v>
      </c>
      <c r="Q11" s="110">
        <v>1384</v>
      </c>
      <c r="R11" s="12">
        <v>441</v>
      </c>
      <c r="S11" s="11">
        <v>553</v>
      </c>
    </row>
    <row r="12" spans="1:19" s="59" customFormat="1" ht="28.5" customHeight="1">
      <c r="A12" s="276"/>
      <c r="B12" s="259"/>
      <c r="C12" s="260"/>
      <c r="D12" s="261"/>
      <c r="E12" s="16" t="s">
        <v>177</v>
      </c>
      <c r="F12" s="64" t="s">
        <v>178</v>
      </c>
      <c r="G12" s="111">
        <v>64.52755347782973</v>
      </c>
      <c r="H12" s="34">
        <v>64.65308448496937</v>
      </c>
      <c r="I12" s="86">
        <v>63.917672107877934</v>
      </c>
      <c r="J12" s="82"/>
      <c r="K12" s="276"/>
      <c r="L12" s="251"/>
      <c r="M12" s="251"/>
      <c r="N12" s="35" t="s">
        <v>171</v>
      </c>
      <c r="O12" s="16" t="s">
        <v>214</v>
      </c>
      <c r="P12" s="98"/>
      <c r="Q12" s="110"/>
      <c r="R12" s="12">
        <v>0</v>
      </c>
      <c r="S12" s="11">
        <v>0</v>
      </c>
    </row>
    <row r="13" spans="1:19" s="59" customFormat="1" ht="28.5" customHeight="1">
      <c r="A13" s="276"/>
      <c r="B13" s="256" t="s">
        <v>230</v>
      </c>
      <c r="C13" s="257"/>
      <c r="D13" s="258"/>
      <c r="E13" s="16" t="s">
        <v>15</v>
      </c>
      <c r="F13" s="64"/>
      <c r="G13" s="110">
        <v>2</v>
      </c>
      <c r="H13" s="12">
        <v>2</v>
      </c>
      <c r="I13" s="11">
        <v>2</v>
      </c>
      <c r="J13" s="81"/>
      <c r="K13" s="276"/>
      <c r="L13" s="251"/>
      <c r="M13" s="14" t="s">
        <v>49</v>
      </c>
      <c r="N13" s="35"/>
      <c r="O13" s="32"/>
      <c r="P13" s="98" t="s">
        <v>179</v>
      </c>
      <c r="Q13" s="110"/>
      <c r="R13" s="12">
        <v>0</v>
      </c>
      <c r="S13" s="11">
        <v>0</v>
      </c>
    </row>
    <row r="14" spans="1:19" s="59" customFormat="1" ht="28.5" customHeight="1">
      <c r="A14" s="276"/>
      <c r="B14" s="259"/>
      <c r="C14" s="260"/>
      <c r="D14" s="261"/>
      <c r="E14" s="16" t="s">
        <v>16</v>
      </c>
      <c r="F14" s="64" t="s">
        <v>180</v>
      </c>
      <c r="G14" s="110">
        <v>19600</v>
      </c>
      <c r="H14" s="12">
        <v>19600</v>
      </c>
      <c r="I14" s="11">
        <v>19600</v>
      </c>
      <c r="J14" s="81"/>
      <c r="K14" s="276"/>
      <c r="L14" s="14" t="s">
        <v>50</v>
      </c>
      <c r="M14" s="14"/>
      <c r="N14" s="14"/>
      <c r="O14" s="16"/>
      <c r="P14" s="98" t="s">
        <v>181</v>
      </c>
      <c r="Q14" s="110">
        <v>353277</v>
      </c>
      <c r="R14" s="12">
        <v>341426</v>
      </c>
      <c r="S14" s="11">
        <v>326749</v>
      </c>
    </row>
    <row r="15" spans="1:19" s="59" customFormat="1" ht="28.5" customHeight="1" thickBot="1">
      <c r="A15" s="277"/>
      <c r="B15" s="23" t="s">
        <v>17</v>
      </c>
      <c r="C15" s="24"/>
      <c r="D15" s="24"/>
      <c r="E15" s="24"/>
      <c r="F15" s="65" t="s">
        <v>182</v>
      </c>
      <c r="G15" s="112">
        <v>171939</v>
      </c>
      <c r="H15" s="41">
        <v>172848</v>
      </c>
      <c r="I15" s="87">
        <v>172119</v>
      </c>
      <c r="J15" s="81"/>
      <c r="K15" s="276"/>
      <c r="L15" s="251" t="s">
        <v>183</v>
      </c>
      <c r="M15" s="14" t="s">
        <v>51</v>
      </c>
      <c r="N15" s="14"/>
      <c r="O15" s="16"/>
      <c r="P15" s="98" t="s">
        <v>184</v>
      </c>
      <c r="Q15" s="110">
        <v>353277</v>
      </c>
      <c r="R15" s="12">
        <v>341426</v>
      </c>
      <c r="S15" s="11">
        <v>326749</v>
      </c>
    </row>
    <row r="16" spans="1:19" s="59" customFormat="1" ht="28.5" customHeight="1">
      <c r="A16" s="279" t="s">
        <v>4</v>
      </c>
      <c r="B16" s="22" t="s">
        <v>18</v>
      </c>
      <c r="C16" s="28"/>
      <c r="D16" s="28"/>
      <c r="E16" s="28"/>
      <c r="F16" s="66" t="s">
        <v>232</v>
      </c>
      <c r="G16" s="113"/>
      <c r="H16" s="8"/>
      <c r="I16" s="7"/>
      <c r="J16" s="81"/>
      <c r="K16" s="276"/>
      <c r="L16" s="251"/>
      <c r="M16" s="251" t="s">
        <v>185</v>
      </c>
      <c r="N16" s="14" t="s">
        <v>52</v>
      </c>
      <c r="O16" s="16"/>
      <c r="P16" s="98" t="s">
        <v>186</v>
      </c>
      <c r="Q16" s="110">
        <v>341588</v>
      </c>
      <c r="R16" s="12">
        <v>331490</v>
      </c>
      <c r="S16" s="11">
        <v>318421</v>
      </c>
    </row>
    <row r="17" spans="1:19" s="59" customFormat="1" ht="28.5" customHeight="1">
      <c r="A17" s="276"/>
      <c r="B17" s="16" t="s">
        <v>19</v>
      </c>
      <c r="C17" s="26"/>
      <c r="D17" s="26"/>
      <c r="E17" s="26"/>
      <c r="F17" s="66" t="s">
        <v>234</v>
      </c>
      <c r="G17" s="110">
        <v>145036</v>
      </c>
      <c r="H17" s="12">
        <v>151012</v>
      </c>
      <c r="I17" s="11">
        <v>143390</v>
      </c>
      <c r="J17" s="81"/>
      <c r="K17" s="276"/>
      <c r="L17" s="251"/>
      <c r="M17" s="251"/>
      <c r="N17" s="251" t="s">
        <v>187</v>
      </c>
      <c r="O17" s="16" t="s">
        <v>53</v>
      </c>
      <c r="P17" s="98"/>
      <c r="Q17" s="110">
        <v>74747</v>
      </c>
      <c r="R17" s="12">
        <v>69587</v>
      </c>
      <c r="S17" s="11">
        <v>67613</v>
      </c>
    </row>
    <row r="18" spans="1:19" s="59" customFormat="1" ht="28.5" customHeight="1">
      <c r="A18" s="276"/>
      <c r="B18" s="16" t="s">
        <v>149</v>
      </c>
      <c r="C18" s="26"/>
      <c r="D18" s="26"/>
      <c r="E18" s="26"/>
      <c r="F18" s="66" t="s">
        <v>235</v>
      </c>
      <c r="G18" s="110">
        <v>148294</v>
      </c>
      <c r="H18" s="12">
        <v>155267</v>
      </c>
      <c r="I18" s="11">
        <v>148001</v>
      </c>
      <c r="J18" s="81"/>
      <c r="K18" s="276"/>
      <c r="L18" s="251"/>
      <c r="M18" s="251"/>
      <c r="N18" s="251"/>
      <c r="O18" s="16" t="s">
        <v>54</v>
      </c>
      <c r="P18" s="98"/>
      <c r="Q18" s="110">
        <v>14065</v>
      </c>
      <c r="R18" s="12">
        <v>13437</v>
      </c>
      <c r="S18" s="11">
        <v>18235</v>
      </c>
    </row>
    <row r="19" spans="1:19" s="59" customFormat="1" ht="28.5" customHeight="1">
      <c r="A19" s="276"/>
      <c r="B19" s="16" t="s">
        <v>20</v>
      </c>
      <c r="C19" s="26"/>
      <c r="D19" s="26"/>
      <c r="E19" s="26"/>
      <c r="F19" s="66" t="s">
        <v>236</v>
      </c>
      <c r="G19" s="110">
        <v>317</v>
      </c>
      <c r="H19" s="12">
        <v>324</v>
      </c>
      <c r="I19" s="11">
        <v>282</v>
      </c>
      <c r="J19" s="81"/>
      <c r="K19" s="276"/>
      <c r="L19" s="251"/>
      <c r="M19" s="251"/>
      <c r="N19" s="251"/>
      <c r="O19" s="16" t="s">
        <v>55</v>
      </c>
      <c r="P19" s="98"/>
      <c r="Q19" s="110">
        <v>56601</v>
      </c>
      <c r="R19" s="12">
        <v>51882</v>
      </c>
      <c r="S19" s="11">
        <v>55069</v>
      </c>
    </row>
    <row r="20" spans="1:19" s="59" customFormat="1" ht="28.5" customHeight="1" thickBot="1">
      <c r="A20" s="280"/>
      <c r="B20" s="23" t="s">
        <v>21</v>
      </c>
      <c r="C20" s="24"/>
      <c r="D20" s="24"/>
      <c r="E20" s="24"/>
      <c r="F20" s="66" t="s">
        <v>237</v>
      </c>
      <c r="G20" s="217">
        <v>-3574</v>
      </c>
      <c r="H20" s="218">
        <v>-4579</v>
      </c>
      <c r="I20" s="219">
        <v>-4893</v>
      </c>
      <c r="J20" s="81"/>
      <c r="K20" s="276"/>
      <c r="L20" s="251"/>
      <c r="M20" s="251"/>
      <c r="N20" s="251"/>
      <c r="O20" s="253" t="s">
        <v>56</v>
      </c>
      <c r="P20" s="254"/>
      <c r="Q20" s="110">
        <v>139984</v>
      </c>
      <c r="R20" s="12">
        <v>145756</v>
      </c>
      <c r="S20" s="11">
        <v>117411</v>
      </c>
    </row>
    <row r="21" spans="1:19" s="59" customFormat="1" ht="28.5" customHeight="1">
      <c r="A21" s="275" t="s">
        <v>110</v>
      </c>
      <c r="B21" s="22" t="s">
        <v>22</v>
      </c>
      <c r="C21" s="67"/>
      <c r="D21" s="67"/>
      <c r="E21" s="67"/>
      <c r="F21" s="62"/>
      <c r="G21" s="200">
        <v>35358</v>
      </c>
      <c r="H21" s="201">
        <v>35358</v>
      </c>
      <c r="I21" s="202">
        <v>35358</v>
      </c>
      <c r="J21" s="83"/>
      <c r="K21" s="276"/>
      <c r="L21" s="251"/>
      <c r="M21" s="251"/>
      <c r="N21" s="14" t="s">
        <v>57</v>
      </c>
      <c r="O21" s="16"/>
      <c r="P21" s="98" t="s">
        <v>188</v>
      </c>
      <c r="Q21" s="110">
        <v>11689</v>
      </c>
      <c r="R21" s="12">
        <v>9936</v>
      </c>
      <c r="S21" s="11">
        <v>8328</v>
      </c>
    </row>
    <row r="22" spans="1:19" s="59" customFormat="1" ht="28.5" customHeight="1">
      <c r="A22" s="276"/>
      <c r="B22" s="16" t="s">
        <v>23</v>
      </c>
      <c r="C22" s="26"/>
      <c r="D22" s="26"/>
      <c r="E22" s="26"/>
      <c r="F22" s="64" t="s">
        <v>189</v>
      </c>
      <c r="G22" s="110"/>
      <c r="H22" s="12"/>
      <c r="I22" s="11"/>
      <c r="J22" s="81"/>
      <c r="K22" s="276"/>
      <c r="L22" s="251"/>
      <c r="M22" s="251"/>
      <c r="N22" s="35" t="s">
        <v>190</v>
      </c>
      <c r="O22" s="16" t="s">
        <v>36</v>
      </c>
      <c r="P22" s="98"/>
      <c r="Q22" s="110">
        <v>11689</v>
      </c>
      <c r="R22" s="12">
        <v>9936</v>
      </c>
      <c r="S22" s="11">
        <v>8328</v>
      </c>
    </row>
    <row r="23" spans="1:19" s="59" customFormat="1" ht="28.5" customHeight="1">
      <c r="A23" s="276"/>
      <c r="B23" s="16" t="s">
        <v>24</v>
      </c>
      <c r="C23" s="26"/>
      <c r="D23" s="26"/>
      <c r="E23" s="26"/>
      <c r="F23" s="64" t="s">
        <v>100</v>
      </c>
      <c r="G23" s="110">
        <v>450</v>
      </c>
      <c r="H23" s="12">
        <v>450</v>
      </c>
      <c r="I23" s="11">
        <v>450</v>
      </c>
      <c r="J23" s="81"/>
      <c r="K23" s="276"/>
      <c r="L23" s="251"/>
      <c r="M23" s="14" t="s">
        <v>58</v>
      </c>
      <c r="N23" s="14"/>
      <c r="O23" s="16"/>
      <c r="P23" s="98" t="s">
        <v>191</v>
      </c>
      <c r="Q23" s="110"/>
      <c r="R23" s="12">
        <v>0</v>
      </c>
      <c r="S23" s="11">
        <v>0</v>
      </c>
    </row>
    <row r="24" spans="1:19" s="59" customFormat="1" ht="28.5" customHeight="1">
      <c r="A24" s="276"/>
      <c r="B24" s="16" t="s">
        <v>25</v>
      </c>
      <c r="C24" s="26"/>
      <c r="D24" s="26"/>
      <c r="E24" s="26"/>
      <c r="F24" s="64" t="s">
        <v>206</v>
      </c>
      <c r="G24" s="110">
        <v>84.43</v>
      </c>
      <c r="H24" s="12">
        <v>84.43</v>
      </c>
      <c r="I24" s="11">
        <v>84.43</v>
      </c>
      <c r="J24" s="81"/>
      <c r="K24" s="276"/>
      <c r="L24" s="14" t="s">
        <v>59</v>
      </c>
      <c r="M24" s="14"/>
      <c r="N24" s="14"/>
      <c r="O24" s="16"/>
      <c r="P24" s="98"/>
      <c r="Q24" s="124">
        <v>9782</v>
      </c>
      <c r="R24" s="36">
        <v>32252</v>
      </c>
      <c r="S24" s="37">
        <v>37082</v>
      </c>
    </row>
    <row r="25" spans="1:19" s="59" customFormat="1" ht="28.5" customHeight="1" thickBot="1">
      <c r="A25" s="276"/>
      <c r="B25" s="16" t="s">
        <v>159</v>
      </c>
      <c r="C25" s="26"/>
      <c r="D25" s="26"/>
      <c r="E25" s="26"/>
      <c r="F25" s="64" t="s">
        <v>206</v>
      </c>
      <c r="G25" s="110">
        <v>89.08</v>
      </c>
      <c r="H25" s="12">
        <v>89</v>
      </c>
      <c r="I25" s="11">
        <v>89.08</v>
      </c>
      <c r="J25" s="81"/>
      <c r="K25" s="280"/>
      <c r="L25" s="20" t="s">
        <v>60</v>
      </c>
      <c r="M25" s="20"/>
      <c r="N25" s="20"/>
      <c r="O25" s="21"/>
      <c r="P25" s="99"/>
      <c r="Q25" s="126">
        <v>9782</v>
      </c>
      <c r="R25" s="159">
        <v>32252</v>
      </c>
      <c r="S25" s="38">
        <v>37082</v>
      </c>
    </row>
    <row r="26" spans="1:19" s="59" customFormat="1" ht="28.5" customHeight="1">
      <c r="A26" s="276"/>
      <c r="B26" s="16" t="s">
        <v>207</v>
      </c>
      <c r="C26" s="26"/>
      <c r="D26" s="26"/>
      <c r="E26" s="26"/>
      <c r="F26" s="64" t="s">
        <v>206</v>
      </c>
      <c r="G26" s="110"/>
      <c r="H26" s="12"/>
      <c r="I26" s="11"/>
      <c r="J26" s="81"/>
      <c r="K26" s="275" t="s">
        <v>157</v>
      </c>
      <c r="L26" s="22" t="s">
        <v>61</v>
      </c>
      <c r="M26" s="28"/>
      <c r="N26" s="28"/>
      <c r="O26" s="28"/>
      <c r="P26" s="100" t="s">
        <v>192</v>
      </c>
      <c r="Q26" s="109">
        <v>5724</v>
      </c>
      <c r="R26" s="63">
        <v>0</v>
      </c>
      <c r="S26" s="42">
        <v>575</v>
      </c>
    </row>
    <row r="27" spans="1:19" s="59" customFormat="1" ht="28.5" customHeight="1">
      <c r="A27" s="276"/>
      <c r="B27" s="268" t="s">
        <v>163</v>
      </c>
      <c r="C27" s="269"/>
      <c r="D27" s="21" t="s">
        <v>160</v>
      </c>
      <c r="E27" s="29"/>
      <c r="F27" s="64" t="s">
        <v>211</v>
      </c>
      <c r="G27" s="115">
        <v>96.83</v>
      </c>
      <c r="H27" s="68">
        <v>96.83</v>
      </c>
      <c r="I27" s="88">
        <v>96.83</v>
      </c>
      <c r="J27" s="84"/>
      <c r="K27" s="276"/>
      <c r="L27" s="251" t="s">
        <v>193</v>
      </c>
      <c r="M27" s="14" t="s">
        <v>62</v>
      </c>
      <c r="N27" s="14"/>
      <c r="O27" s="16"/>
      <c r="P27" s="98"/>
      <c r="Q27" s="110"/>
      <c r="R27" s="12">
        <v>0</v>
      </c>
      <c r="S27" s="11">
        <v>0</v>
      </c>
    </row>
    <row r="28" spans="1:19" s="59" customFormat="1" ht="28.5" customHeight="1" thickBot="1">
      <c r="A28" s="280"/>
      <c r="B28" s="270"/>
      <c r="C28" s="271"/>
      <c r="D28" s="16" t="s">
        <v>207</v>
      </c>
      <c r="E28" s="27"/>
      <c r="F28" s="58" t="s">
        <v>212</v>
      </c>
      <c r="G28" s="116"/>
      <c r="H28" s="69"/>
      <c r="I28" s="203"/>
      <c r="J28" s="84"/>
      <c r="K28" s="276"/>
      <c r="L28" s="251"/>
      <c r="M28" s="14" t="s">
        <v>63</v>
      </c>
      <c r="N28" s="14"/>
      <c r="O28" s="16"/>
      <c r="P28" s="98"/>
      <c r="Q28" s="110"/>
      <c r="R28" s="12">
        <v>0</v>
      </c>
      <c r="S28" s="11">
        <v>0</v>
      </c>
    </row>
    <row r="29" spans="1:19" s="59" customFormat="1" ht="28.5" customHeight="1">
      <c r="A29" s="275" t="s">
        <v>99</v>
      </c>
      <c r="B29" s="15" t="s">
        <v>26</v>
      </c>
      <c r="C29" s="60"/>
      <c r="D29" s="60"/>
      <c r="E29" s="61"/>
      <c r="F29" s="62"/>
      <c r="G29" s="113">
        <v>8</v>
      </c>
      <c r="H29" s="8">
        <v>7</v>
      </c>
      <c r="I29" s="7">
        <v>8</v>
      </c>
      <c r="J29" s="81"/>
      <c r="K29" s="276"/>
      <c r="L29" s="251"/>
      <c r="M29" s="14" t="s">
        <v>64</v>
      </c>
      <c r="N29" s="14"/>
      <c r="O29" s="16"/>
      <c r="P29" s="98"/>
      <c r="Q29" s="110">
        <v>5724</v>
      </c>
      <c r="R29" s="12">
        <v>0</v>
      </c>
      <c r="S29" s="11">
        <v>575</v>
      </c>
    </row>
    <row r="30" spans="1:19" s="59" customFormat="1" ht="28.5" customHeight="1">
      <c r="A30" s="276"/>
      <c r="B30" s="14" t="s">
        <v>27</v>
      </c>
      <c r="C30" s="35"/>
      <c r="D30" s="35"/>
      <c r="E30" s="32"/>
      <c r="F30" s="64"/>
      <c r="G30" s="110"/>
      <c r="H30" s="12">
        <v>0</v>
      </c>
      <c r="I30" s="11">
        <v>0</v>
      </c>
      <c r="J30" s="81"/>
      <c r="K30" s="276"/>
      <c r="L30" s="16" t="s">
        <v>65</v>
      </c>
      <c r="M30" s="26"/>
      <c r="N30" s="26"/>
      <c r="O30" s="26"/>
      <c r="P30" s="98" t="s">
        <v>194</v>
      </c>
      <c r="Q30" s="110">
        <v>57749</v>
      </c>
      <c r="R30" s="12">
        <v>107377</v>
      </c>
      <c r="S30" s="11">
        <v>108912</v>
      </c>
    </row>
    <row r="31" spans="1:19" s="59" customFormat="1" ht="28.5" customHeight="1" thickBot="1">
      <c r="A31" s="277"/>
      <c r="B31" s="23"/>
      <c r="C31" s="24" t="s">
        <v>195</v>
      </c>
      <c r="D31" s="24" t="s">
        <v>101</v>
      </c>
      <c r="E31" s="24"/>
      <c r="F31" s="65"/>
      <c r="G31" s="117">
        <v>8</v>
      </c>
      <c r="H31" s="39">
        <v>7</v>
      </c>
      <c r="I31" s="40">
        <v>8</v>
      </c>
      <c r="J31" s="85"/>
      <c r="K31" s="276"/>
      <c r="L31" s="251" t="s">
        <v>196</v>
      </c>
      <c r="M31" s="14" t="s">
        <v>66</v>
      </c>
      <c r="N31" s="14"/>
      <c r="O31" s="16"/>
      <c r="P31" s="98"/>
      <c r="Q31" s="110">
        <v>22544</v>
      </c>
      <c r="R31" s="12">
        <v>76265</v>
      </c>
      <c r="S31" s="11">
        <v>79224</v>
      </c>
    </row>
    <row r="32" spans="1:19" s="59" customFormat="1" ht="28.5" customHeight="1">
      <c r="A32" s="275" t="s">
        <v>0</v>
      </c>
      <c r="B32" s="22" t="s">
        <v>29</v>
      </c>
      <c r="C32" s="67"/>
      <c r="D32" s="67"/>
      <c r="E32" s="67"/>
      <c r="F32" s="62" t="s">
        <v>245</v>
      </c>
      <c r="G32" s="118">
        <v>0.9</v>
      </c>
      <c r="H32" s="73">
        <v>0.8982863556419514</v>
      </c>
      <c r="I32" s="89">
        <v>0.8598760160121777</v>
      </c>
      <c r="J32" s="82"/>
      <c r="K32" s="276"/>
      <c r="L32" s="251"/>
      <c r="M32" s="14" t="s">
        <v>67</v>
      </c>
      <c r="N32" s="14"/>
      <c r="O32" s="16"/>
      <c r="P32" s="98"/>
      <c r="Q32" s="110">
        <v>35205</v>
      </c>
      <c r="R32" s="12">
        <v>31112</v>
      </c>
      <c r="S32" s="11">
        <v>29688</v>
      </c>
    </row>
    <row r="33" spans="1:19" s="59" customFormat="1" ht="28.5" customHeight="1">
      <c r="A33" s="276"/>
      <c r="B33" s="14" t="s">
        <v>150</v>
      </c>
      <c r="C33" s="35"/>
      <c r="D33" s="35"/>
      <c r="E33" s="32"/>
      <c r="F33" s="64" t="s">
        <v>209</v>
      </c>
      <c r="G33" s="111">
        <v>1.2</v>
      </c>
      <c r="H33" s="34">
        <v>1.217153200272487</v>
      </c>
      <c r="I33" s="86">
        <v>1.1455088230672958</v>
      </c>
      <c r="J33" s="82"/>
      <c r="K33" s="276"/>
      <c r="L33" s="14" t="s">
        <v>68</v>
      </c>
      <c r="M33" s="35"/>
      <c r="N33" s="35"/>
      <c r="O33" s="32"/>
      <c r="P33" s="98" t="s">
        <v>197</v>
      </c>
      <c r="Q33" s="216">
        <v>-52025</v>
      </c>
      <c r="R33" s="206">
        <v>-107377</v>
      </c>
      <c r="S33" s="208">
        <v>-108337</v>
      </c>
    </row>
    <row r="34" spans="1:19" s="59" customFormat="1" ht="28.5" customHeight="1">
      <c r="A34" s="276"/>
      <c r="B34" s="268" t="s">
        <v>213</v>
      </c>
      <c r="C34" s="269"/>
      <c r="D34" s="21" t="s">
        <v>30</v>
      </c>
      <c r="E34" s="29"/>
      <c r="F34" s="64" t="s">
        <v>212</v>
      </c>
      <c r="G34" s="115">
        <v>2338.73</v>
      </c>
      <c r="H34" s="68">
        <v>2310.93</v>
      </c>
      <c r="I34" s="88">
        <v>2324.39</v>
      </c>
      <c r="J34" s="84"/>
      <c r="K34" s="276"/>
      <c r="L34" s="16" t="s">
        <v>69</v>
      </c>
      <c r="M34" s="26"/>
      <c r="N34" s="26"/>
      <c r="O34" s="26"/>
      <c r="P34" s="98" t="s">
        <v>198</v>
      </c>
      <c r="Q34" s="110">
        <v>52025</v>
      </c>
      <c r="R34" s="12">
        <v>107377</v>
      </c>
      <c r="S34" s="11">
        <v>108337</v>
      </c>
    </row>
    <row r="35" spans="1:19" s="59" customFormat="1" ht="28.5" customHeight="1" thickBot="1">
      <c r="A35" s="276"/>
      <c r="B35" s="272"/>
      <c r="C35" s="273"/>
      <c r="D35" s="16" t="s">
        <v>31</v>
      </c>
      <c r="E35" s="26"/>
      <c r="F35" s="64" t="s">
        <v>212</v>
      </c>
      <c r="G35" s="115">
        <v>2287.43</v>
      </c>
      <c r="H35" s="68">
        <v>2112.42</v>
      </c>
      <c r="I35" s="88">
        <v>2084.54</v>
      </c>
      <c r="J35" s="84"/>
      <c r="K35" s="277"/>
      <c r="L35" s="17" t="s">
        <v>70</v>
      </c>
      <c r="M35" s="17"/>
      <c r="N35" s="17"/>
      <c r="O35" s="23"/>
      <c r="P35" s="93"/>
      <c r="Q35" s="117">
        <v>0</v>
      </c>
      <c r="R35" s="39">
        <v>0</v>
      </c>
      <c r="S35" s="40">
        <v>0</v>
      </c>
    </row>
    <row r="36" spans="1:19" s="59" customFormat="1" ht="28.5" customHeight="1">
      <c r="A36" s="276"/>
      <c r="B36" s="281" t="s">
        <v>102</v>
      </c>
      <c r="C36" s="282"/>
      <c r="D36" s="16" t="s">
        <v>32</v>
      </c>
      <c r="E36" s="26"/>
      <c r="F36" s="64" t="s">
        <v>103</v>
      </c>
      <c r="G36" s="110">
        <v>569</v>
      </c>
      <c r="H36" s="12">
        <v>648</v>
      </c>
      <c r="I36" s="11">
        <v>563</v>
      </c>
      <c r="J36" s="81"/>
      <c r="K36" s="18" t="s">
        <v>71</v>
      </c>
      <c r="L36" s="19"/>
      <c r="M36" s="19"/>
      <c r="N36" s="19"/>
      <c r="O36" s="25"/>
      <c r="P36" s="101"/>
      <c r="Q36" s="113">
        <v>299692</v>
      </c>
      <c r="R36" s="8">
        <v>291793</v>
      </c>
      <c r="S36" s="7">
        <v>294476</v>
      </c>
    </row>
    <row r="37" spans="1:19" s="59" customFormat="1" ht="28.5" customHeight="1">
      <c r="A37" s="276"/>
      <c r="B37" s="283"/>
      <c r="C37" s="284"/>
      <c r="D37" s="16" t="s">
        <v>33</v>
      </c>
      <c r="E37" s="26"/>
      <c r="F37" s="64" t="s">
        <v>210</v>
      </c>
      <c r="G37" s="110">
        <v>18537</v>
      </c>
      <c r="H37" s="12">
        <v>22181</v>
      </c>
      <c r="I37" s="11">
        <v>18500</v>
      </c>
      <c r="J37" s="81"/>
      <c r="K37" s="13" t="s">
        <v>72</v>
      </c>
      <c r="L37" s="14"/>
      <c r="M37" s="14"/>
      <c r="N37" s="14"/>
      <c r="O37" s="16"/>
      <c r="P37" s="98"/>
      <c r="Q37" s="110"/>
      <c r="R37" s="12">
        <v>0</v>
      </c>
      <c r="S37" s="11">
        <v>0</v>
      </c>
    </row>
    <row r="38" spans="1:19" s="59" customFormat="1" ht="28.5" customHeight="1" thickBot="1">
      <c r="A38" s="277"/>
      <c r="B38" s="285"/>
      <c r="C38" s="286"/>
      <c r="D38" s="23" t="s">
        <v>34</v>
      </c>
      <c r="E38" s="24"/>
      <c r="F38" s="65" t="s">
        <v>104</v>
      </c>
      <c r="G38" s="112">
        <v>43352</v>
      </c>
      <c r="H38" s="41">
        <v>51259</v>
      </c>
      <c r="I38" s="87">
        <v>43002</v>
      </c>
      <c r="J38" s="81"/>
      <c r="K38" s="46" t="s">
        <v>73</v>
      </c>
      <c r="L38" s="24"/>
      <c r="M38" s="24"/>
      <c r="N38" s="24"/>
      <c r="O38" s="24"/>
      <c r="P38" s="99"/>
      <c r="Q38" s="130">
        <v>371743</v>
      </c>
      <c r="R38" s="149">
        <v>412237</v>
      </c>
      <c r="S38" s="74">
        <v>395305</v>
      </c>
    </row>
    <row r="39" spans="1:19" s="59" customFormat="1" ht="28.5" customHeight="1">
      <c r="A39" s="279" t="s">
        <v>105</v>
      </c>
      <c r="B39" s="22" t="s">
        <v>35</v>
      </c>
      <c r="C39" s="28"/>
      <c r="D39" s="28"/>
      <c r="E39" s="28"/>
      <c r="F39" s="66" t="s">
        <v>199</v>
      </c>
      <c r="G39" s="119">
        <v>22</v>
      </c>
      <c r="H39" s="75">
        <v>21.2</v>
      </c>
      <c r="I39" s="90">
        <v>21.9</v>
      </c>
      <c r="J39" s="82"/>
      <c r="K39" s="275" t="s">
        <v>114</v>
      </c>
      <c r="L39" s="274" t="s">
        <v>115</v>
      </c>
      <c r="M39" s="15" t="s">
        <v>74</v>
      </c>
      <c r="N39" s="15"/>
      <c r="O39" s="22"/>
      <c r="P39" s="100"/>
      <c r="Q39" s="109">
        <v>1257774</v>
      </c>
      <c r="R39" s="63">
        <v>1276812</v>
      </c>
      <c r="S39" s="42">
        <v>1293149</v>
      </c>
    </row>
    <row r="40" spans="1:19" s="59" customFormat="1" ht="28.5" customHeight="1">
      <c r="A40" s="276"/>
      <c r="B40" s="16" t="s">
        <v>36</v>
      </c>
      <c r="C40" s="26"/>
      <c r="D40" s="26"/>
      <c r="E40" s="26"/>
      <c r="F40" s="64" t="s">
        <v>146</v>
      </c>
      <c r="G40" s="111">
        <v>3.4</v>
      </c>
      <c r="H40" s="34">
        <v>3</v>
      </c>
      <c r="I40" s="86">
        <v>2.7</v>
      </c>
      <c r="J40" s="82"/>
      <c r="K40" s="276"/>
      <c r="L40" s="251"/>
      <c r="M40" s="251" t="s">
        <v>148</v>
      </c>
      <c r="N40" s="14" t="s">
        <v>75</v>
      </c>
      <c r="O40" s="16"/>
      <c r="P40" s="98"/>
      <c r="Q40" s="110">
        <v>2446717</v>
      </c>
      <c r="R40" s="12">
        <v>2503913</v>
      </c>
      <c r="S40" s="11">
        <v>2565866</v>
      </c>
    </row>
    <row r="41" spans="1:19" s="59" customFormat="1" ht="28.5" customHeight="1">
      <c r="A41" s="276"/>
      <c r="B41" s="16" t="s">
        <v>37</v>
      </c>
      <c r="C41" s="26"/>
      <c r="D41" s="26"/>
      <c r="E41" s="26"/>
      <c r="F41" s="64" t="s">
        <v>200</v>
      </c>
      <c r="G41" s="111">
        <v>16.7</v>
      </c>
      <c r="H41" s="34">
        <v>15.8</v>
      </c>
      <c r="I41" s="86">
        <v>17.8</v>
      </c>
      <c r="J41" s="82"/>
      <c r="K41" s="276"/>
      <c r="L41" s="251"/>
      <c r="M41" s="251"/>
      <c r="N41" s="14" t="s">
        <v>215</v>
      </c>
      <c r="O41" s="32"/>
      <c r="P41" s="102"/>
      <c r="Q41" s="110">
        <v>1253075</v>
      </c>
      <c r="R41" s="12">
        <v>1291215</v>
      </c>
      <c r="S41" s="11">
        <v>1336814</v>
      </c>
    </row>
    <row r="42" spans="1:19" s="59" customFormat="1" ht="28.5" customHeight="1">
      <c r="A42" s="276"/>
      <c r="B42" s="16" t="s">
        <v>161</v>
      </c>
      <c r="C42" s="26"/>
      <c r="D42" s="26"/>
      <c r="E42" s="26"/>
      <c r="F42" s="64" t="s">
        <v>201</v>
      </c>
      <c r="G42" s="111">
        <v>41.3</v>
      </c>
      <c r="H42" s="34">
        <v>44.4</v>
      </c>
      <c r="I42" s="86">
        <v>38.1</v>
      </c>
      <c r="J42" s="82"/>
      <c r="K42" s="276"/>
      <c r="L42" s="251"/>
      <c r="M42" s="14" t="s">
        <v>76</v>
      </c>
      <c r="N42" s="14"/>
      <c r="O42" s="16"/>
      <c r="P42" s="98"/>
      <c r="Q42" s="110">
        <v>342317</v>
      </c>
      <c r="R42" s="12">
        <v>371898</v>
      </c>
      <c r="S42" s="11">
        <v>328226</v>
      </c>
    </row>
    <row r="43" spans="1:19" s="59" customFormat="1" ht="28.5" customHeight="1" thickBot="1">
      <c r="A43" s="280"/>
      <c r="B43" s="23" t="s">
        <v>38</v>
      </c>
      <c r="C43" s="24"/>
      <c r="D43" s="24"/>
      <c r="E43" s="24"/>
      <c r="F43" s="58" t="s">
        <v>264</v>
      </c>
      <c r="G43" s="120">
        <v>16.6</v>
      </c>
      <c r="H43" s="76">
        <v>15.6</v>
      </c>
      <c r="I43" s="91">
        <v>19.5</v>
      </c>
      <c r="J43" s="82"/>
      <c r="K43" s="276"/>
      <c r="L43" s="251"/>
      <c r="M43" s="251" t="s">
        <v>265</v>
      </c>
      <c r="N43" s="14" t="s">
        <v>77</v>
      </c>
      <c r="O43" s="16"/>
      <c r="P43" s="98"/>
      <c r="Q43" s="110">
        <v>272557</v>
      </c>
      <c r="R43" s="12">
        <v>305551</v>
      </c>
      <c r="S43" s="11">
        <v>264206</v>
      </c>
    </row>
    <row r="44" spans="1:19" s="59" customFormat="1" ht="28.5" customHeight="1">
      <c r="A44" s="275" t="s">
        <v>1</v>
      </c>
      <c r="B44" s="22" t="s">
        <v>151</v>
      </c>
      <c r="C44" s="28"/>
      <c r="D44" s="28"/>
      <c r="E44" s="28"/>
      <c r="F44" s="62" t="s">
        <v>202</v>
      </c>
      <c r="G44" s="118">
        <v>82.9</v>
      </c>
      <c r="H44" s="73">
        <v>82.4</v>
      </c>
      <c r="I44" s="89">
        <v>85.9</v>
      </c>
      <c r="J44" s="82"/>
      <c r="K44" s="276"/>
      <c r="L44" s="251"/>
      <c r="M44" s="251"/>
      <c r="N44" s="14" t="s">
        <v>78</v>
      </c>
      <c r="O44" s="16"/>
      <c r="P44" s="98"/>
      <c r="Q44" s="110">
        <v>7687</v>
      </c>
      <c r="R44" s="12">
        <v>147</v>
      </c>
      <c r="S44" s="11">
        <v>184</v>
      </c>
    </row>
    <row r="45" spans="1:19" s="59" customFormat="1" ht="28.5" customHeight="1">
      <c r="A45" s="276"/>
      <c r="B45" s="16" t="s">
        <v>39</v>
      </c>
      <c r="C45" s="26"/>
      <c r="D45" s="26"/>
      <c r="E45" s="26"/>
      <c r="F45" s="64" t="s">
        <v>145</v>
      </c>
      <c r="G45" s="111">
        <v>803.1</v>
      </c>
      <c r="H45" s="34">
        <v>464.3</v>
      </c>
      <c r="I45" s="86">
        <v>972.5</v>
      </c>
      <c r="J45" s="82"/>
      <c r="K45" s="276"/>
      <c r="L45" s="251"/>
      <c r="M45" s="251"/>
      <c r="N45" s="14" t="s">
        <v>79</v>
      </c>
      <c r="O45" s="16"/>
      <c r="P45" s="98"/>
      <c r="Q45" s="110">
        <v>1556</v>
      </c>
      <c r="R45" s="12">
        <v>1461</v>
      </c>
      <c r="S45" s="11">
        <v>1803</v>
      </c>
    </row>
    <row r="46" spans="1:19" s="59" customFormat="1" ht="28.5" customHeight="1">
      <c r="A46" s="276"/>
      <c r="B46" s="16" t="s">
        <v>40</v>
      </c>
      <c r="C46" s="26"/>
      <c r="D46" s="26"/>
      <c r="E46" s="26"/>
      <c r="F46" s="64" t="s">
        <v>140</v>
      </c>
      <c r="G46" s="111">
        <v>110.1</v>
      </c>
      <c r="H46" s="34">
        <v>109.4</v>
      </c>
      <c r="I46" s="86">
        <v>111.3</v>
      </c>
      <c r="J46" s="82"/>
      <c r="K46" s="276"/>
      <c r="L46" s="251"/>
      <c r="M46" s="14" t="s">
        <v>80</v>
      </c>
      <c r="N46" s="14"/>
      <c r="O46" s="16"/>
      <c r="P46" s="98"/>
      <c r="Q46" s="110"/>
      <c r="R46" s="12">
        <v>0</v>
      </c>
      <c r="S46" s="11">
        <v>0</v>
      </c>
    </row>
    <row r="47" spans="1:19" s="59" customFormat="1" ht="28.5" customHeight="1">
      <c r="A47" s="276"/>
      <c r="B47" s="16" t="s">
        <v>41</v>
      </c>
      <c r="C47" s="26"/>
      <c r="D47" s="26"/>
      <c r="E47" s="26"/>
      <c r="F47" s="64" t="s">
        <v>140</v>
      </c>
      <c r="G47" s="111">
        <v>105.9</v>
      </c>
      <c r="H47" s="34">
        <v>112.8</v>
      </c>
      <c r="I47" s="86">
        <v>114.6</v>
      </c>
      <c r="J47" s="82"/>
      <c r="K47" s="276"/>
      <c r="L47" s="251"/>
      <c r="M47" s="14" t="s">
        <v>81</v>
      </c>
      <c r="N47" s="14"/>
      <c r="O47" s="16"/>
      <c r="P47" s="98"/>
      <c r="Q47" s="110">
        <v>1600091</v>
      </c>
      <c r="R47" s="12">
        <v>1648710</v>
      </c>
      <c r="S47" s="11">
        <v>1621375</v>
      </c>
    </row>
    <row r="48" spans="1:19" s="59" customFormat="1" ht="28.5" customHeight="1">
      <c r="A48" s="276"/>
      <c r="B48" s="16" t="s">
        <v>116</v>
      </c>
      <c r="C48" s="26"/>
      <c r="D48" s="26"/>
      <c r="E48" s="26"/>
      <c r="F48" s="64" t="s">
        <v>203</v>
      </c>
      <c r="G48" s="111"/>
      <c r="H48" s="34">
        <v>0</v>
      </c>
      <c r="I48" s="86">
        <v>0</v>
      </c>
      <c r="J48" s="82"/>
      <c r="K48" s="276"/>
      <c r="L48" s="251" t="s">
        <v>113</v>
      </c>
      <c r="M48" s="14" t="s">
        <v>82</v>
      </c>
      <c r="N48" s="14"/>
      <c r="O48" s="16"/>
      <c r="P48" s="98"/>
      <c r="Q48" s="110">
        <v>21700</v>
      </c>
      <c r="R48" s="12">
        <v>31700</v>
      </c>
      <c r="S48" s="11">
        <v>46700</v>
      </c>
    </row>
    <row r="49" spans="1:19" s="59" customFormat="1" ht="28.5" customHeight="1">
      <c r="A49" s="276"/>
      <c r="B49" s="16" t="s">
        <v>42</v>
      </c>
      <c r="C49" s="26"/>
      <c r="D49" s="26"/>
      <c r="E49" s="26"/>
      <c r="F49" s="64" t="s">
        <v>175</v>
      </c>
      <c r="G49" s="111"/>
      <c r="H49" s="34">
        <v>0</v>
      </c>
      <c r="I49" s="86">
        <v>0</v>
      </c>
      <c r="J49" s="82"/>
      <c r="K49" s="276"/>
      <c r="L49" s="251"/>
      <c r="M49" s="14" t="s">
        <v>83</v>
      </c>
      <c r="N49" s="14"/>
      <c r="O49" s="16"/>
      <c r="P49" s="98"/>
      <c r="Q49" s="110">
        <v>42625</v>
      </c>
      <c r="R49" s="12">
        <v>80105</v>
      </c>
      <c r="S49" s="11">
        <v>33750</v>
      </c>
    </row>
    <row r="50" spans="1:19" s="59" customFormat="1" ht="28.5" customHeight="1">
      <c r="A50" s="276"/>
      <c r="B50" s="262" t="s">
        <v>2</v>
      </c>
      <c r="C50" s="263"/>
      <c r="D50" s="14" t="s">
        <v>117</v>
      </c>
      <c r="E50" s="16"/>
      <c r="F50" s="33"/>
      <c r="G50" s="111">
        <v>10.2</v>
      </c>
      <c r="H50" s="34">
        <v>8.7</v>
      </c>
      <c r="I50" s="86">
        <v>8.6</v>
      </c>
      <c r="J50" s="82"/>
      <c r="K50" s="276"/>
      <c r="L50" s="251"/>
      <c r="M50" s="251" t="s">
        <v>204</v>
      </c>
      <c r="N50" s="14" t="s">
        <v>84</v>
      </c>
      <c r="O50" s="16"/>
      <c r="P50" s="98"/>
      <c r="Q50" s="110"/>
      <c r="R50" s="12">
        <v>0</v>
      </c>
      <c r="S50" s="11">
        <v>0</v>
      </c>
    </row>
    <row r="51" spans="1:19" s="59" customFormat="1" ht="28.5" customHeight="1">
      <c r="A51" s="276"/>
      <c r="B51" s="264"/>
      <c r="C51" s="265"/>
      <c r="D51" s="14" t="s">
        <v>43</v>
      </c>
      <c r="E51" s="16"/>
      <c r="F51" s="33"/>
      <c r="G51" s="111">
        <v>3.4</v>
      </c>
      <c r="H51" s="34">
        <v>2.8</v>
      </c>
      <c r="I51" s="86">
        <v>2.4</v>
      </c>
      <c r="J51" s="82"/>
      <c r="K51" s="276"/>
      <c r="L51" s="251"/>
      <c r="M51" s="251"/>
      <c r="N51" s="14" t="s">
        <v>85</v>
      </c>
      <c r="O51" s="16"/>
      <c r="P51" s="98"/>
      <c r="Q51" s="110">
        <v>40123</v>
      </c>
      <c r="R51" s="12">
        <v>79284</v>
      </c>
      <c r="S51" s="11">
        <v>32534</v>
      </c>
    </row>
    <row r="52" spans="1:19" s="59" customFormat="1" ht="28.5" customHeight="1">
      <c r="A52" s="276"/>
      <c r="B52" s="264"/>
      <c r="C52" s="265"/>
      <c r="D52" s="14" t="s">
        <v>118</v>
      </c>
      <c r="E52" s="16"/>
      <c r="F52" s="33"/>
      <c r="G52" s="111">
        <v>13.5</v>
      </c>
      <c r="H52" s="34">
        <v>11.4</v>
      </c>
      <c r="I52" s="86">
        <v>11.1</v>
      </c>
      <c r="J52" s="82"/>
      <c r="K52" s="276"/>
      <c r="L52" s="251"/>
      <c r="M52" s="14" t="s">
        <v>86</v>
      </c>
      <c r="N52" s="14"/>
      <c r="O52" s="16"/>
      <c r="P52" s="98"/>
      <c r="Q52" s="110">
        <v>64325</v>
      </c>
      <c r="R52" s="12">
        <v>111805</v>
      </c>
      <c r="S52" s="11">
        <v>80450</v>
      </c>
    </row>
    <row r="53" spans="1:19" s="59" customFormat="1" ht="28.5" customHeight="1" thickBot="1">
      <c r="A53" s="277"/>
      <c r="B53" s="266"/>
      <c r="C53" s="267"/>
      <c r="D53" s="17" t="s">
        <v>35</v>
      </c>
      <c r="E53" s="23"/>
      <c r="F53" s="77"/>
      <c r="G53" s="121">
        <v>21.6</v>
      </c>
      <c r="H53" s="78">
        <v>19.4</v>
      </c>
      <c r="I53" s="92">
        <v>19.7</v>
      </c>
      <c r="J53" s="82"/>
      <c r="K53" s="276"/>
      <c r="L53" s="251" t="s">
        <v>112</v>
      </c>
      <c r="M53" s="14" t="s">
        <v>87</v>
      </c>
      <c r="N53" s="14"/>
      <c r="O53" s="16"/>
      <c r="P53" s="98"/>
      <c r="Q53" s="110">
        <v>587025</v>
      </c>
      <c r="R53" s="12">
        <v>555912</v>
      </c>
      <c r="S53" s="11">
        <v>526224</v>
      </c>
    </row>
    <row r="54" spans="1:19" s="59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76"/>
      <c r="L54" s="251"/>
      <c r="M54" s="251" t="s">
        <v>111</v>
      </c>
      <c r="N54" s="14" t="s">
        <v>88</v>
      </c>
      <c r="O54" s="16"/>
      <c r="P54" s="98"/>
      <c r="Q54" s="110">
        <v>377479</v>
      </c>
      <c r="R54" s="12">
        <v>377479</v>
      </c>
      <c r="S54" s="11">
        <v>377479</v>
      </c>
    </row>
    <row r="55" spans="1:19" s="59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76"/>
      <c r="L55" s="251"/>
      <c r="M55" s="251"/>
      <c r="N55" s="14" t="s">
        <v>62</v>
      </c>
      <c r="O55" s="16"/>
      <c r="P55" s="98"/>
      <c r="Q55" s="110">
        <v>209546</v>
      </c>
      <c r="R55" s="12">
        <v>178433</v>
      </c>
      <c r="S55" s="11">
        <v>148745</v>
      </c>
    </row>
    <row r="56" spans="1:19" s="59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76"/>
      <c r="L56" s="251"/>
      <c r="M56" s="251"/>
      <c r="N56" s="14" t="s">
        <v>89</v>
      </c>
      <c r="O56" s="16"/>
      <c r="P56" s="98"/>
      <c r="Q56" s="110"/>
      <c r="R56" s="12">
        <v>0</v>
      </c>
      <c r="S56" s="11">
        <v>0</v>
      </c>
    </row>
    <row r="57" spans="1:19" s="59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76"/>
      <c r="L57" s="251"/>
      <c r="M57" s="14" t="s">
        <v>90</v>
      </c>
      <c r="N57" s="14"/>
      <c r="O57" s="16"/>
      <c r="P57" s="98"/>
      <c r="Q57" s="110">
        <v>948741</v>
      </c>
      <c r="R57" s="12">
        <v>980993</v>
      </c>
      <c r="S57" s="11">
        <v>1014701</v>
      </c>
    </row>
    <row r="58" spans="1:19" s="59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6"/>
      <c r="L58" s="251"/>
      <c r="M58" s="251" t="s">
        <v>111</v>
      </c>
      <c r="N58" s="14" t="s">
        <v>91</v>
      </c>
      <c r="O58" s="16"/>
      <c r="P58" s="98"/>
      <c r="Q58" s="110">
        <v>826818</v>
      </c>
      <c r="R58" s="12">
        <v>826818</v>
      </c>
      <c r="S58" s="11">
        <v>823444</v>
      </c>
    </row>
    <row r="59" spans="1:19" s="59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76"/>
      <c r="L59" s="251"/>
      <c r="M59" s="251"/>
      <c r="N59" s="14" t="s">
        <v>92</v>
      </c>
      <c r="O59" s="16"/>
      <c r="P59" s="98"/>
      <c r="Q59" s="110">
        <v>111500</v>
      </c>
      <c r="R59" s="12">
        <v>121500</v>
      </c>
      <c r="S59" s="11">
        <v>153500</v>
      </c>
    </row>
    <row r="60" spans="1:19" s="59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76"/>
      <c r="L60" s="251"/>
      <c r="M60" s="251"/>
      <c r="N60" s="253" t="s">
        <v>93</v>
      </c>
      <c r="O60" s="255"/>
      <c r="P60" s="254"/>
      <c r="Q60" s="110">
        <v>10423</v>
      </c>
      <c r="R60" s="12">
        <v>32675</v>
      </c>
      <c r="S60" s="11">
        <v>37757</v>
      </c>
    </row>
    <row r="61" spans="1:19" s="59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77"/>
      <c r="L61" s="278"/>
      <c r="M61" s="17" t="s">
        <v>94</v>
      </c>
      <c r="N61" s="17"/>
      <c r="O61" s="23"/>
      <c r="P61" s="93"/>
      <c r="Q61" s="112">
        <v>1535766</v>
      </c>
      <c r="R61" s="41">
        <v>1536905</v>
      </c>
      <c r="S61" s="87">
        <v>1540925</v>
      </c>
    </row>
  </sheetData>
  <mergeCells count="37">
    <mergeCell ref="G5:I5"/>
    <mergeCell ref="G6:I6"/>
    <mergeCell ref="A29:A31"/>
    <mergeCell ref="A8:A15"/>
    <mergeCell ref="A16:A20"/>
    <mergeCell ref="A21:A28"/>
    <mergeCell ref="A44:A53"/>
    <mergeCell ref="A32:A38"/>
    <mergeCell ref="A39:A43"/>
    <mergeCell ref="B36:C38"/>
    <mergeCell ref="N8:N10"/>
    <mergeCell ref="M7:M12"/>
    <mergeCell ref="L6:L13"/>
    <mergeCell ref="K5:K25"/>
    <mergeCell ref="N17:N20"/>
    <mergeCell ref="M16:M22"/>
    <mergeCell ref="L15:L23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55" zoomScaleNormal="55" zoomScaleSheetLayoutView="75" workbookViewId="0" topLeftCell="A1">
      <selection activeCell="A1" sqref="A1:S1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4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95" customWidth="1"/>
    <col min="17" max="19" width="15.625" style="1" customWidth="1"/>
    <col min="20" max="16384" width="9.00390625" style="1" customWidth="1"/>
  </cols>
  <sheetData>
    <row r="1" spans="1:19" ht="25.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customHeight="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49" t="s">
        <v>266</v>
      </c>
      <c r="B3" s="30"/>
      <c r="C3" s="30"/>
      <c r="D3" s="30"/>
      <c r="E3" s="30"/>
      <c r="F3" s="31"/>
      <c r="S3" s="103" t="s">
        <v>95</v>
      </c>
    </row>
    <row r="4" spans="1:19" s="5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1" t="s">
        <v>216</v>
      </c>
      <c r="H4" s="52" t="s">
        <v>217</v>
      </c>
      <c r="I4" s="53" t="s">
        <v>218</v>
      </c>
      <c r="J4" s="80"/>
      <c r="K4" s="2" t="s">
        <v>96</v>
      </c>
      <c r="L4" s="3"/>
      <c r="M4" s="3"/>
      <c r="N4" s="3"/>
      <c r="O4" s="3"/>
      <c r="P4" s="96" t="s">
        <v>97</v>
      </c>
      <c r="Q4" s="51" t="s">
        <v>216</v>
      </c>
      <c r="R4" s="52" t="s">
        <v>217</v>
      </c>
      <c r="S4" s="53" t="s">
        <v>218</v>
      </c>
    </row>
    <row r="5" spans="1:19" s="50" customFormat="1" ht="28.5" customHeight="1">
      <c r="A5" s="6" t="s">
        <v>7</v>
      </c>
      <c r="B5" s="54"/>
      <c r="C5" s="54"/>
      <c r="D5" s="54"/>
      <c r="E5" s="54"/>
      <c r="F5" s="55"/>
      <c r="G5" s="293">
        <v>22520</v>
      </c>
      <c r="H5" s="305"/>
      <c r="I5" s="306"/>
      <c r="J5" s="81"/>
      <c r="K5" s="279" t="s">
        <v>5</v>
      </c>
      <c r="L5" s="8" t="s">
        <v>44</v>
      </c>
      <c r="M5" s="43"/>
      <c r="N5" s="43"/>
      <c r="O5" s="44"/>
      <c r="P5" s="97" t="s">
        <v>165</v>
      </c>
      <c r="Q5" s="8">
        <f>Q6+Q13</f>
        <v>299427</v>
      </c>
      <c r="R5" s="54">
        <v>313447</v>
      </c>
      <c r="S5" s="221">
        <v>297437</v>
      </c>
    </row>
    <row r="6" spans="1:19" s="50" customFormat="1" ht="28.5" customHeight="1">
      <c r="A6" s="9" t="s">
        <v>8</v>
      </c>
      <c r="B6" s="10"/>
      <c r="C6" s="10"/>
      <c r="D6" s="10"/>
      <c r="E6" s="10"/>
      <c r="F6" s="56"/>
      <c r="G6" s="296">
        <v>23468</v>
      </c>
      <c r="H6" s="307"/>
      <c r="I6" s="308"/>
      <c r="J6" s="81"/>
      <c r="K6" s="276"/>
      <c r="L6" s="251" t="s">
        <v>166</v>
      </c>
      <c r="M6" s="12" t="s">
        <v>158</v>
      </c>
      <c r="N6" s="12"/>
      <c r="O6" s="45"/>
      <c r="P6" s="94" t="s">
        <v>167</v>
      </c>
      <c r="Q6" s="12">
        <f>Q7+Q11</f>
        <v>299427</v>
      </c>
      <c r="R6" s="10">
        <v>313447</v>
      </c>
      <c r="S6" s="133">
        <v>297437</v>
      </c>
    </row>
    <row r="7" spans="1:19" s="59" customFormat="1" ht="28.5" customHeight="1" thickBot="1">
      <c r="A7" s="57" t="s">
        <v>9</v>
      </c>
      <c r="B7" s="27"/>
      <c r="C7" s="27"/>
      <c r="D7" s="27"/>
      <c r="E7" s="27"/>
      <c r="F7" s="58"/>
      <c r="G7" s="222" t="s">
        <v>267</v>
      </c>
      <c r="H7" s="223" t="s">
        <v>267</v>
      </c>
      <c r="I7" s="224" t="s">
        <v>221</v>
      </c>
      <c r="J7" s="79"/>
      <c r="K7" s="276"/>
      <c r="L7" s="251"/>
      <c r="M7" s="251" t="s">
        <v>255</v>
      </c>
      <c r="N7" s="14" t="s">
        <v>34</v>
      </c>
      <c r="O7" s="16"/>
      <c r="P7" s="98" t="s">
        <v>169</v>
      </c>
      <c r="Q7" s="12">
        <v>299243</v>
      </c>
      <c r="R7" s="10">
        <v>313177</v>
      </c>
      <c r="S7" s="133">
        <v>297232</v>
      </c>
    </row>
    <row r="8" spans="1:19" s="59" customFormat="1" ht="28.5" customHeight="1">
      <c r="A8" s="275" t="s">
        <v>109</v>
      </c>
      <c r="B8" s="15" t="s">
        <v>152</v>
      </c>
      <c r="C8" s="60"/>
      <c r="D8" s="60"/>
      <c r="E8" s="61"/>
      <c r="F8" s="62" t="s">
        <v>170</v>
      </c>
      <c r="G8" s="109">
        <v>4642</v>
      </c>
      <c r="H8" s="225">
        <v>4682</v>
      </c>
      <c r="I8" s="221">
        <v>4691</v>
      </c>
      <c r="J8" s="81"/>
      <c r="K8" s="276"/>
      <c r="L8" s="251"/>
      <c r="M8" s="251"/>
      <c r="N8" s="251" t="s">
        <v>171</v>
      </c>
      <c r="O8" s="16" t="s">
        <v>45</v>
      </c>
      <c r="P8" s="98"/>
      <c r="Q8" s="12">
        <v>284459</v>
      </c>
      <c r="R8" s="10">
        <v>303304</v>
      </c>
      <c r="S8" s="133">
        <v>290792</v>
      </c>
    </row>
    <row r="9" spans="1:19" s="59" customFormat="1" ht="28.5" customHeight="1">
      <c r="A9" s="276"/>
      <c r="B9" s="14" t="s">
        <v>10</v>
      </c>
      <c r="C9" s="14"/>
      <c r="D9" s="14"/>
      <c r="E9" s="16"/>
      <c r="F9" s="64" t="s">
        <v>172</v>
      </c>
      <c r="G9" s="110">
        <v>3600</v>
      </c>
      <c r="H9" s="10">
        <v>3600</v>
      </c>
      <c r="I9" s="133">
        <v>3600</v>
      </c>
      <c r="J9" s="81"/>
      <c r="K9" s="276"/>
      <c r="L9" s="251"/>
      <c r="M9" s="251"/>
      <c r="N9" s="251"/>
      <c r="O9" s="16" t="s">
        <v>46</v>
      </c>
      <c r="P9" s="98"/>
      <c r="Q9" s="12">
        <v>13149</v>
      </c>
      <c r="R9" s="10">
        <v>9688</v>
      </c>
      <c r="S9" s="133">
        <v>6300</v>
      </c>
    </row>
    <row r="10" spans="1:19" s="59" customFormat="1" ht="28.5" customHeight="1">
      <c r="A10" s="276"/>
      <c r="B10" s="14" t="s">
        <v>11</v>
      </c>
      <c r="C10" s="14"/>
      <c r="D10" s="14"/>
      <c r="E10" s="16"/>
      <c r="F10" s="64" t="s">
        <v>173</v>
      </c>
      <c r="G10" s="110">
        <v>3017</v>
      </c>
      <c r="H10" s="10">
        <v>3015</v>
      </c>
      <c r="I10" s="133">
        <v>2996</v>
      </c>
      <c r="J10" s="81"/>
      <c r="K10" s="276"/>
      <c r="L10" s="251"/>
      <c r="M10" s="251"/>
      <c r="N10" s="251"/>
      <c r="O10" s="16" t="s">
        <v>47</v>
      </c>
      <c r="P10" s="98"/>
      <c r="Q10" s="12"/>
      <c r="R10" s="10"/>
      <c r="S10" s="133"/>
    </row>
    <row r="11" spans="1:19" s="59" customFormat="1" ht="28.5" customHeight="1">
      <c r="A11" s="276"/>
      <c r="B11" s="256" t="s">
        <v>12</v>
      </c>
      <c r="C11" s="257"/>
      <c r="D11" s="258"/>
      <c r="E11" s="16" t="s">
        <v>174</v>
      </c>
      <c r="F11" s="64" t="s">
        <v>175</v>
      </c>
      <c r="G11" s="111">
        <f>IF(G8=0,"",G10/G8*100)</f>
        <v>64.99353726841879</v>
      </c>
      <c r="H11" s="226">
        <f>IF(H8=0,"",H10/H8*100)</f>
        <v>64.39555745407945</v>
      </c>
      <c r="I11" s="227">
        <f>IF(I8=0,"",I10/I8*100)</f>
        <v>63.86697932210617</v>
      </c>
      <c r="J11" s="82"/>
      <c r="K11" s="276"/>
      <c r="L11" s="251"/>
      <c r="M11" s="251"/>
      <c r="N11" s="14" t="s">
        <v>48</v>
      </c>
      <c r="O11" s="16"/>
      <c r="P11" s="98" t="s">
        <v>176</v>
      </c>
      <c r="Q11" s="12">
        <v>184</v>
      </c>
      <c r="R11" s="10">
        <v>270</v>
      </c>
      <c r="S11" s="133">
        <v>205</v>
      </c>
    </row>
    <row r="12" spans="1:19" s="59" customFormat="1" ht="28.5" customHeight="1">
      <c r="A12" s="276"/>
      <c r="B12" s="259"/>
      <c r="C12" s="260"/>
      <c r="D12" s="261"/>
      <c r="E12" s="16" t="s">
        <v>177</v>
      </c>
      <c r="F12" s="64" t="s">
        <v>178</v>
      </c>
      <c r="G12" s="111">
        <f>IF(G9=0,"",G10/G9*100)</f>
        <v>83.80555555555556</v>
      </c>
      <c r="H12" s="226">
        <f>IF(H9=0,"",H10/H9*100)</f>
        <v>83.75</v>
      </c>
      <c r="I12" s="227">
        <f>IF(I9=0,"",I10/I9*100)</f>
        <v>83.22222222222221</v>
      </c>
      <c r="J12" s="82"/>
      <c r="K12" s="276"/>
      <c r="L12" s="251"/>
      <c r="M12" s="251"/>
      <c r="N12" s="35" t="s">
        <v>171</v>
      </c>
      <c r="O12" s="16" t="s">
        <v>214</v>
      </c>
      <c r="P12" s="98"/>
      <c r="Q12" s="12">
        <v>0</v>
      </c>
      <c r="R12" s="10"/>
      <c r="S12" s="133"/>
    </row>
    <row r="13" spans="1:19" s="59" customFormat="1" ht="28.5" customHeight="1">
      <c r="A13" s="276"/>
      <c r="B13" s="256" t="s">
        <v>230</v>
      </c>
      <c r="C13" s="257"/>
      <c r="D13" s="258"/>
      <c r="E13" s="16" t="s">
        <v>15</v>
      </c>
      <c r="F13" s="64"/>
      <c r="G13" s="110">
        <v>1</v>
      </c>
      <c r="H13" s="10">
        <v>1</v>
      </c>
      <c r="I13" s="133">
        <v>1</v>
      </c>
      <c r="J13" s="81"/>
      <c r="K13" s="276"/>
      <c r="L13" s="251"/>
      <c r="M13" s="14" t="s">
        <v>49</v>
      </c>
      <c r="N13" s="35"/>
      <c r="O13" s="32"/>
      <c r="P13" s="98" t="s">
        <v>179</v>
      </c>
      <c r="Q13" s="12">
        <v>0</v>
      </c>
      <c r="R13" s="10"/>
      <c r="S13" s="133"/>
    </row>
    <row r="14" spans="1:19" s="59" customFormat="1" ht="28.5" customHeight="1">
      <c r="A14" s="276"/>
      <c r="B14" s="259"/>
      <c r="C14" s="260"/>
      <c r="D14" s="261"/>
      <c r="E14" s="16" t="s">
        <v>16</v>
      </c>
      <c r="F14" s="64" t="s">
        <v>180</v>
      </c>
      <c r="G14" s="110">
        <v>2800</v>
      </c>
      <c r="H14" s="10">
        <v>2800</v>
      </c>
      <c r="I14" s="133">
        <v>2800</v>
      </c>
      <c r="J14" s="81"/>
      <c r="K14" s="276"/>
      <c r="L14" s="14" t="s">
        <v>50</v>
      </c>
      <c r="M14" s="14"/>
      <c r="N14" s="14"/>
      <c r="O14" s="16"/>
      <c r="P14" s="98" t="s">
        <v>181</v>
      </c>
      <c r="Q14" s="12">
        <f>Q15+Q23</f>
        <v>269246</v>
      </c>
      <c r="R14" s="10">
        <v>279742</v>
      </c>
      <c r="S14" s="133">
        <v>283180</v>
      </c>
    </row>
    <row r="15" spans="1:19" s="59" customFormat="1" ht="28.5" customHeight="1" thickBot="1">
      <c r="A15" s="277"/>
      <c r="B15" s="23" t="s">
        <v>17</v>
      </c>
      <c r="C15" s="24"/>
      <c r="D15" s="24"/>
      <c r="E15" s="24"/>
      <c r="F15" s="65" t="s">
        <v>182</v>
      </c>
      <c r="G15" s="112">
        <v>127802</v>
      </c>
      <c r="H15" s="228">
        <v>127843</v>
      </c>
      <c r="I15" s="173">
        <v>128159</v>
      </c>
      <c r="J15" s="81"/>
      <c r="K15" s="276"/>
      <c r="L15" s="251" t="s">
        <v>183</v>
      </c>
      <c r="M15" s="14" t="s">
        <v>51</v>
      </c>
      <c r="N15" s="14"/>
      <c r="O15" s="16"/>
      <c r="P15" s="98" t="s">
        <v>184</v>
      </c>
      <c r="Q15" s="12">
        <f>Q16+Q21</f>
        <v>259631</v>
      </c>
      <c r="R15" s="10">
        <v>276275</v>
      </c>
      <c r="S15" s="133">
        <v>279223</v>
      </c>
    </row>
    <row r="16" spans="1:19" s="59" customFormat="1" ht="28.5" customHeight="1">
      <c r="A16" s="279" t="s">
        <v>4</v>
      </c>
      <c r="B16" s="22" t="s">
        <v>18</v>
      </c>
      <c r="C16" s="28"/>
      <c r="D16" s="28"/>
      <c r="E16" s="28"/>
      <c r="F16" s="66" t="s">
        <v>232</v>
      </c>
      <c r="G16" s="109"/>
      <c r="H16" s="229"/>
      <c r="I16" s="230"/>
      <c r="J16" s="81"/>
      <c r="K16" s="276"/>
      <c r="L16" s="251"/>
      <c r="M16" s="251" t="s">
        <v>185</v>
      </c>
      <c r="N16" s="14" t="s">
        <v>52</v>
      </c>
      <c r="O16" s="16"/>
      <c r="P16" s="98" t="s">
        <v>186</v>
      </c>
      <c r="Q16" s="12">
        <v>259631</v>
      </c>
      <c r="R16" s="10">
        <v>276275</v>
      </c>
      <c r="S16" s="133">
        <v>279223</v>
      </c>
    </row>
    <row r="17" spans="1:19" s="59" customFormat="1" ht="28.5" customHeight="1">
      <c r="A17" s="276"/>
      <c r="B17" s="16" t="s">
        <v>19</v>
      </c>
      <c r="C17" s="26"/>
      <c r="D17" s="26"/>
      <c r="E17" s="26"/>
      <c r="F17" s="66" t="s">
        <v>234</v>
      </c>
      <c r="G17" s="110">
        <v>135723</v>
      </c>
      <c r="H17" s="10">
        <v>143688</v>
      </c>
      <c r="I17" s="133">
        <v>142999</v>
      </c>
      <c r="J17" s="81"/>
      <c r="K17" s="276"/>
      <c r="L17" s="251"/>
      <c r="M17" s="251"/>
      <c r="N17" s="251" t="s">
        <v>187</v>
      </c>
      <c r="O17" s="16" t="s">
        <v>53</v>
      </c>
      <c r="P17" s="98"/>
      <c r="Q17" s="12">
        <v>53305</v>
      </c>
      <c r="R17" s="10">
        <v>56968</v>
      </c>
      <c r="S17" s="133">
        <v>55123</v>
      </c>
    </row>
    <row r="18" spans="1:19" s="59" customFormat="1" ht="28.5" customHeight="1">
      <c r="A18" s="276"/>
      <c r="B18" s="16" t="s">
        <v>149</v>
      </c>
      <c r="C18" s="26"/>
      <c r="D18" s="26"/>
      <c r="E18" s="26"/>
      <c r="F18" s="66" t="s">
        <v>235</v>
      </c>
      <c r="G18" s="110">
        <v>137705</v>
      </c>
      <c r="H18" s="10">
        <v>147441</v>
      </c>
      <c r="I18" s="133">
        <v>141013</v>
      </c>
      <c r="J18" s="81"/>
      <c r="K18" s="276"/>
      <c r="L18" s="251"/>
      <c r="M18" s="251"/>
      <c r="N18" s="251"/>
      <c r="O18" s="16" t="s">
        <v>54</v>
      </c>
      <c r="P18" s="98"/>
      <c r="Q18" s="12">
        <v>19292</v>
      </c>
      <c r="R18" s="10">
        <v>15457</v>
      </c>
      <c r="S18" s="133">
        <v>13896</v>
      </c>
    </row>
    <row r="19" spans="1:19" s="59" customFormat="1" ht="28.5" customHeight="1">
      <c r="A19" s="276"/>
      <c r="B19" s="16" t="s">
        <v>20</v>
      </c>
      <c r="C19" s="26"/>
      <c r="D19" s="26"/>
      <c r="E19" s="26"/>
      <c r="F19" s="66" t="s">
        <v>236</v>
      </c>
      <c r="G19" s="110">
        <v>402</v>
      </c>
      <c r="H19" s="10">
        <v>386</v>
      </c>
      <c r="I19" s="133">
        <v>347</v>
      </c>
      <c r="J19" s="81"/>
      <c r="K19" s="276"/>
      <c r="L19" s="251"/>
      <c r="M19" s="251"/>
      <c r="N19" s="251"/>
      <c r="O19" s="16" t="s">
        <v>55</v>
      </c>
      <c r="P19" s="98"/>
      <c r="Q19" s="12">
        <v>37004</v>
      </c>
      <c r="R19" s="10">
        <v>45632</v>
      </c>
      <c r="S19" s="133">
        <v>49898</v>
      </c>
    </row>
    <row r="20" spans="1:19" s="59" customFormat="1" ht="28.5" customHeight="1" thickBot="1">
      <c r="A20" s="280"/>
      <c r="B20" s="23" t="s">
        <v>21</v>
      </c>
      <c r="C20" s="24"/>
      <c r="D20" s="24"/>
      <c r="E20" s="24"/>
      <c r="F20" s="66" t="s">
        <v>237</v>
      </c>
      <c r="G20" s="215">
        <v>-2381</v>
      </c>
      <c r="H20" s="249">
        <v>-4161</v>
      </c>
      <c r="I20" s="211">
        <v>1639</v>
      </c>
      <c r="J20" s="81"/>
      <c r="K20" s="276"/>
      <c r="L20" s="251"/>
      <c r="M20" s="251"/>
      <c r="N20" s="251"/>
      <c r="O20" s="253" t="s">
        <v>56</v>
      </c>
      <c r="P20" s="254"/>
      <c r="Q20" s="12">
        <v>122984</v>
      </c>
      <c r="R20" s="10">
        <v>130215</v>
      </c>
      <c r="S20" s="133">
        <v>128495</v>
      </c>
    </row>
    <row r="21" spans="1:19" s="59" customFormat="1" ht="28.5" customHeight="1">
      <c r="A21" s="275" t="s">
        <v>110</v>
      </c>
      <c r="B21" s="22" t="s">
        <v>22</v>
      </c>
      <c r="C21" s="67"/>
      <c r="D21" s="67"/>
      <c r="E21" s="67"/>
      <c r="F21" s="62"/>
      <c r="G21" s="293">
        <v>35358</v>
      </c>
      <c r="H21" s="309"/>
      <c r="I21" s="310"/>
      <c r="J21" s="83"/>
      <c r="K21" s="276"/>
      <c r="L21" s="251"/>
      <c r="M21" s="251"/>
      <c r="N21" s="14" t="s">
        <v>57</v>
      </c>
      <c r="O21" s="16"/>
      <c r="P21" s="98" t="s">
        <v>188</v>
      </c>
      <c r="Q21" s="12">
        <v>0</v>
      </c>
      <c r="R21" s="10"/>
      <c r="S21" s="133"/>
    </row>
    <row r="22" spans="1:19" s="59" customFormat="1" ht="28.5" customHeight="1">
      <c r="A22" s="276"/>
      <c r="B22" s="16" t="s">
        <v>23</v>
      </c>
      <c r="C22" s="26"/>
      <c r="D22" s="26"/>
      <c r="E22" s="26"/>
      <c r="F22" s="64" t="s">
        <v>189</v>
      </c>
      <c r="G22" s="110">
        <v>25</v>
      </c>
      <c r="H22" s="10">
        <v>25</v>
      </c>
      <c r="I22" s="133">
        <v>25</v>
      </c>
      <c r="J22" s="81"/>
      <c r="K22" s="276"/>
      <c r="L22" s="251"/>
      <c r="M22" s="251"/>
      <c r="N22" s="35" t="s">
        <v>190</v>
      </c>
      <c r="O22" s="16" t="s">
        <v>36</v>
      </c>
      <c r="P22" s="98"/>
      <c r="Q22" s="12">
        <v>0</v>
      </c>
      <c r="R22" s="10"/>
      <c r="S22" s="133"/>
    </row>
    <row r="23" spans="1:19" s="59" customFormat="1" ht="28.5" customHeight="1">
      <c r="A23" s="276"/>
      <c r="B23" s="16" t="s">
        <v>24</v>
      </c>
      <c r="C23" s="26"/>
      <c r="D23" s="26"/>
      <c r="E23" s="26"/>
      <c r="F23" s="64" t="s">
        <v>100</v>
      </c>
      <c r="G23" s="110">
        <v>520</v>
      </c>
      <c r="H23" s="10">
        <v>520</v>
      </c>
      <c r="I23" s="133">
        <v>520</v>
      </c>
      <c r="J23" s="81"/>
      <c r="K23" s="276"/>
      <c r="L23" s="251"/>
      <c r="M23" s="14" t="s">
        <v>58</v>
      </c>
      <c r="N23" s="14"/>
      <c r="O23" s="16"/>
      <c r="P23" s="98" t="s">
        <v>191</v>
      </c>
      <c r="Q23" s="12">
        <v>9615</v>
      </c>
      <c r="R23" s="10">
        <v>3467</v>
      </c>
      <c r="S23" s="133">
        <v>3957</v>
      </c>
    </row>
    <row r="24" spans="1:19" s="59" customFormat="1" ht="28.5" customHeight="1">
      <c r="A24" s="276"/>
      <c r="B24" s="16" t="s">
        <v>25</v>
      </c>
      <c r="C24" s="26"/>
      <c r="D24" s="26"/>
      <c r="E24" s="26"/>
      <c r="F24" s="64" t="s">
        <v>206</v>
      </c>
      <c r="G24" s="115">
        <v>74.31</v>
      </c>
      <c r="H24" s="232">
        <v>74.31</v>
      </c>
      <c r="I24" s="134">
        <v>74.31</v>
      </c>
      <c r="J24" s="81"/>
      <c r="K24" s="276"/>
      <c r="L24" s="14" t="s">
        <v>59</v>
      </c>
      <c r="M24" s="14"/>
      <c r="N24" s="14"/>
      <c r="O24" s="16"/>
      <c r="P24" s="98"/>
      <c r="Q24" s="36">
        <f>Q6-Q15</f>
        <v>39796</v>
      </c>
      <c r="R24" s="233">
        <f>R6-R15</f>
        <v>37172</v>
      </c>
      <c r="S24" s="167">
        <f>S6-S15</f>
        <v>18214</v>
      </c>
    </row>
    <row r="25" spans="1:19" s="59" customFormat="1" ht="28.5" customHeight="1" thickBot="1">
      <c r="A25" s="276"/>
      <c r="B25" s="16" t="s">
        <v>159</v>
      </c>
      <c r="C25" s="26"/>
      <c r="D25" s="26"/>
      <c r="E25" s="26"/>
      <c r="F25" s="64" t="s">
        <v>206</v>
      </c>
      <c r="G25" s="115">
        <v>79.26</v>
      </c>
      <c r="H25" s="232">
        <v>79.26</v>
      </c>
      <c r="I25" s="134">
        <v>79.26</v>
      </c>
      <c r="J25" s="81"/>
      <c r="K25" s="280"/>
      <c r="L25" s="20" t="s">
        <v>60</v>
      </c>
      <c r="M25" s="20"/>
      <c r="N25" s="20"/>
      <c r="O25" s="21"/>
      <c r="P25" s="99"/>
      <c r="Q25" s="159">
        <f>Q5-Q14</f>
        <v>30181</v>
      </c>
      <c r="R25" s="231">
        <f>R5-R14</f>
        <v>33705</v>
      </c>
      <c r="S25" s="234">
        <f>S5-S14</f>
        <v>14257</v>
      </c>
    </row>
    <row r="26" spans="1:19" s="59" customFormat="1" ht="28.5" customHeight="1">
      <c r="A26" s="276"/>
      <c r="B26" s="16" t="s">
        <v>207</v>
      </c>
      <c r="C26" s="26"/>
      <c r="D26" s="26"/>
      <c r="E26" s="26"/>
      <c r="F26" s="64" t="s">
        <v>206</v>
      </c>
      <c r="G26" s="110"/>
      <c r="H26" s="10"/>
      <c r="I26" s="133"/>
      <c r="J26" s="81"/>
      <c r="K26" s="275" t="s">
        <v>157</v>
      </c>
      <c r="L26" s="22" t="s">
        <v>61</v>
      </c>
      <c r="M26" s="28"/>
      <c r="N26" s="28"/>
      <c r="O26" s="28"/>
      <c r="P26" s="100" t="s">
        <v>192</v>
      </c>
      <c r="Q26" s="63">
        <v>1080</v>
      </c>
      <c r="R26" s="225">
        <v>2486</v>
      </c>
      <c r="S26" s="221">
        <v>4992</v>
      </c>
    </row>
    <row r="27" spans="1:19" s="59" customFormat="1" ht="28.5" customHeight="1">
      <c r="A27" s="276"/>
      <c r="B27" s="268" t="s">
        <v>163</v>
      </c>
      <c r="C27" s="269"/>
      <c r="D27" s="21" t="s">
        <v>160</v>
      </c>
      <c r="E27" s="29"/>
      <c r="F27" s="64" t="s">
        <v>211</v>
      </c>
      <c r="G27" s="115">
        <v>86.15</v>
      </c>
      <c r="H27" s="232">
        <v>86.15</v>
      </c>
      <c r="I27" s="134">
        <v>86.15</v>
      </c>
      <c r="J27" s="84"/>
      <c r="K27" s="276"/>
      <c r="L27" s="251" t="s">
        <v>193</v>
      </c>
      <c r="M27" s="14" t="s">
        <v>62</v>
      </c>
      <c r="N27" s="14"/>
      <c r="O27" s="16"/>
      <c r="P27" s="98"/>
      <c r="Q27" s="12">
        <v>0</v>
      </c>
      <c r="R27" s="10"/>
      <c r="S27" s="133"/>
    </row>
    <row r="28" spans="1:19" s="59" customFormat="1" ht="28.5" customHeight="1" thickBot="1">
      <c r="A28" s="280"/>
      <c r="B28" s="270"/>
      <c r="C28" s="271"/>
      <c r="D28" s="16" t="s">
        <v>207</v>
      </c>
      <c r="E28" s="27"/>
      <c r="F28" s="58" t="s">
        <v>212</v>
      </c>
      <c r="G28" s="235"/>
      <c r="H28" s="236"/>
      <c r="I28" s="135"/>
      <c r="J28" s="84"/>
      <c r="K28" s="276"/>
      <c r="L28" s="251"/>
      <c r="M28" s="14" t="s">
        <v>63</v>
      </c>
      <c r="N28" s="14"/>
      <c r="O28" s="16"/>
      <c r="P28" s="98"/>
      <c r="Q28" s="12">
        <v>0</v>
      </c>
      <c r="R28" s="10"/>
      <c r="S28" s="133"/>
    </row>
    <row r="29" spans="1:19" s="59" customFormat="1" ht="28.5" customHeight="1">
      <c r="A29" s="275" t="s">
        <v>99</v>
      </c>
      <c r="B29" s="15" t="s">
        <v>26</v>
      </c>
      <c r="C29" s="60"/>
      <c r="D29" s="60"/>
      <c r="E29" s="61"/>
      <c r="F29" s="62"/>
      <c r="G29" s="113">
        <v>6</v>
      </c>
      <c r="H29" s="54">
        <v>6</v>
      </c>
      <c r="I29" s="230">
        <v>7</v>
      </c>
      <c r="J29" s="81"/>
      <c r="K29" s="276"/>
      <c r="L29" s="251"/>
      <c r="M29" s="14" t="s">
        <v>64</v>
      </c>
      <c r="N29" s="14"/>
      <c r="O29" s="16"/>
      <c r="P29" s="98"/>
      <c r="Q29" s="12">
        <v>1080</v>
      </c>
      <c r="R29" s="10">
        <v>2486</v>
      </c>
      <c r="S29" s="133">
        <v>4992</v>
      </c>
    </row>
    <row r="30" spans="1:19" s="59" customFormat="1" ht="28.5" customHeight="1">
      <c r="A30" s="276"/>
      <c r="B30" s="14" t="s">
        <v>27</v>
      </c>
      <c r="C30" s="35"/>
      <c r="D30" s="35"/>
      <c r="E30" s="32"/>
      <c r="F30" s="64"/>
      <c r="G30" s="110">
        <v>1</v>
      </c>
      <c r="H30" s="10">
        <v>1</v>
      </c>
      <c r="I30" s="133">
        <v>1</v>
      </c>
      <c r="J30" s="81"/>
      <c r="K30" s="276"/>
      <c r="L30" s="16" t="s">
        <v>65</v>
      </c>
      <c r="M30" s="26"/>
      <c r="N30" s="26"/>
      <c r="O30" s="26"/>
      <c r="P30" s="98" t="s">
        <v>194</v>
      </c>
      <c r="Q30" s="12">
        <v>139487</v>
      </c>
      <c r="R30" s="10">
        <v>97987</v>
      </c>
      <c r="S30" s="133">
        <v>69233</v>
      </c>
    </row>
    <row r="31" spans="1:19" s="59" customFormat="1" ht="28.5" customHeight="1" thickBot="1">
      <c r="A31" s="277"/>
      <c r="B31" s="23"/>
      <c r="C31" s="24" t="s">
        <v>195</v>
      </c>
      <c r="D31" s="24" t="s">
        <v>101</v>
      </c>
      <c r="E31" s="24"/>
      <c r="F31" s="65"/>
      <c r="G31" s="148">
        <f>SUM(G29:G30)</f>
        <v>7</v>
      </c>
      <c r="H31" s="237">
        <f>SUM(H29:H30)</f>
        <v>7</v>
      </c>
      <c r="I31" s="163">
        <f>SUM(I29:I30)</f>
        <v>8</v>
      </c>
      <c r="J31" s="85"/>
      <c r="K31" s="276"/>
      <c r="L31" s="251" t="s">
        <v>196</v>
      </c>
      <c r="M31" s="14" t="s">
        <v>66</v>
      </c>
      <c r="N31" s="14"/>
      <c r="O31" s="16"/>
      <c r="P31" s="98"/>
      <c r="Q31" s="12">
        <v>139487</v>
      </c>
      <c r="R31" s="10">
        <v>97987</v>
      </c>
      <c r="S31" s="133">
        <v>69233</v>
      </c>
    </row>
    <row r="32" spans="1:19" s="59" customFormat="1" ht="28.5" customHeight="1">
      <c r="A32" s="275" t="s">
        <v>0</v>
      </c>
      <c r="B32" s="22" t="s">
        <v>29</v>
      </c>
      <c r="C32" s="67"/>
      <c r="D32" s="67"/>
      <c r="E32" s="67"/>
      <c r="F32" s="62" t="s">
        <v>245</v>
      </c>
      <c r="G32" s="118">
        <v>1.0774870502809033</v>
      </c>
      <c r="H32" s="238">
        <v>1.2</v>
      </c>
      <c r="I32" s="239">
        <v>1.1</v>
      </c>
      <c r="J32" s="82"/>
      <c r="K32" s="276"/>
      <c r="L32" s="251"/>
      <c r="M32" s="14" t="s">
        <v>67</v>
      </c>
      <c r="N32" s="14"/>
      <c r="O32" s="16"/>
      <c r="P32" s="98"/>
      <c r="Q32" s="12">
        <v>0</v>
      </c>
      <c r="R32" s="10"/>
      <c r="S32" s="133"/>
    </row>
    <row r="33" spans="1:19" s="59" customFormat="1" ht="28.5" customHeight="1">
      <c r="A33" s="276"/>
      <c r="B33" s="14" t="s">
        <v>150</v>
      </c>
      <c r="C33" s="35"/>
      <c r="D33" s="35"/>
      <c r="E33" s="32"/>
      <c r="F33" s="64" t="s">
        <v>209</v>
      </c>
      <c r="G33" s="111">
        <v>2.138608479577574</v>
      </c>
      <c r="H33" s="226">
        <v>2.1</v>
      </c>
      <c r="I33" s="227">
        <v>2</v>
      </c>
      <c r="J33" s="82"/>
      <c r="K33" s="276"/>
      <c r="L33" s="14" t="s">
        <v>68</v>
      </c>
      <c r="M33" s="35"/>
      <c r="N33" s="35"/>
      <c r="O33" s="32"/>
      <c r="P33" s="98" t="s">
        <v>197</v>
      </c>
      <c r="Q33" s="206">
        <f>Q26-Q30</f>
        <v>-138407</v>
      </c>
      <c r="R33" s="207">
        <f>R26-R30</f>
        <v>-95501</v>
      </c>
      <c r="S33" s="214">
        <f>S26-S30</f>
        <v>-64241</v>
      </c>
    </row>
    <row r="34" spans="1:19" s="59" customFormat="1" ht="28.5" customHeight="1">
      <c r="A34" s="276"/>
      <c r="B34" s="268" t="s">
        <v>213</v>
      </c>
      <c r="C34" s="269"/>
      <c r="D34" s="21" t="s">
        <v>30</v>
      </c>
      <c r="E34" s="29"/>
      <c r="F34" s="64" t="s">
        <v>212</v>
      </c>
      <c r="G34" s="115">
        <v>2065.7129370756325</v>
      </c>
      <c r="H34" s="232">
        <v>2057.12</v>
      </c>
      <c r="I34" s="134">
        <v>2062.16</v>
      </c>
      <c r="J34" s="84"/>
      <c r="K34" s="276"/>
      <c r="L34" s="16" t="s">
        <v>69</v>
      </c>
      <c r="M34" s="26"/>
      <c r="N34" s="26"/>
      <c r="O34" s="26"/>
      <c r="P34" s="98" t="s">
        <v>198</v>
      </c>
      <c r="Q34" s="12">
        <v>138407</v>
      </c>
      <c r="R34" s="10">
        <v>95501</v>
      </c>
      <c r="S34" s="133">
        <v>64241</v>
      </c>
    </row>
    <row r="35" spans="1:19" s="59" customFormat="1" ht="28.5" customHeight="1" thickBot="1">
      <c r="A35" s="276"/>
      <c r="B35" s="272"/>
      <c r="C35" s="273"/>
      <c r="D35" s="16" t="s">
        <v>31</v>
      </c>
      <c r="E35" s="26"/>
      <c r="F35" s="64" t="s">
        <v>212</v>
      </c>
      <c r="G35" s="115">
        <v>1760.0014523800878</v>
      </c>
      <c r="H35" s="232">
        <v>1769.22</v>
      </c>
      <c r="I35" s="134">
        <v>1881.78</v>
      </c>
      <c r="J35" s="84"/>
      <c r="K35" s="277"/>
      <c r="L35" s="17" t="s">
        <v>70</v>
      </c>
      <c r="M35" s="17"/>
      <c r="N35" s="17"/>
      <c r="O35" s="23"/>
      <c r="P35" s="93"/>
      <c r="Q35" s="39">
        <f>Q33+Q34</f>
        <v>0</v>
      </c>
      <c r="R35" s="240">
        <f>R33+R34</f>
        <v>0</v>
      </c>
      <c r="S35" s="163">
        <f>S33+S34</f>
        <v>0</v>
      </c>
    </row>
    <row r="36" spans="1:19" s="59" customFormat="1" ht="28.5" customHeight="1">
      <c r="A36" s="276"/>
      <c r="B36" s="281" t="s">
        <v>102</v>
      </c>
      <c r="C36" s="282"/>
      <c r="D36" s="16" t="s">
        <v>32</v>
      </c>
      <c r="E36" s="26"/>
      <c r="F36" s="64" t="s">
        <v>103</v>
      </c>
      <c r="G36" s="110">
        <v>502.8333333333333</v>
      </c>
      <c r="H36" s="10">
        <v>503</v>
      </c>
      <c r="I36" s="133">
        <v>428</v>
      </c>
      <c r="J36" s="81"/>
      <c r="K36" s="18" t="s">
        <v>71</v>
      </c>
      <c r="L36" s="19"/>
      <c r="M36" s="19"/>
      <c r="N36" s="19"/>
      <c r="O36" s="25"/>
      <c r="P36" s="101"/>
      <c r="Q36" s="8">
        <v>212558</v>
      </c>
      <c r="R36" s="54">
        <v>207791</v>
      </c>
      <c r="S36" s="230">
        <v>217510</v>
      </c>
    </row>
    <row r="37" spans="1:19" s="59" customFormat="1" ht="28.5" customHeight="1">
      <c r="A37" s="276"/>
      <c r="B37" s="283"/>
      <c r="C37" s="284"/>
      <c r="D37" s="16" t="s">
        <v>33</v>
      </c>
      <c r="E37" s="26"/>
      <c r="F37" s="64" t="s">
        <v>210</v>
      </c>
      <c r="G37" s="110">
        <v>22950.833333333332</v>
      </c>
      <c r="H37" s="10">
        <v>24574</v>
      </c>
      <c r="I37" s="133">
        <v>20145</v>
      </c>
      <c r="J37" s="81"/>
      <c r="K37" s="13" t="s">
        <v>72</v>
      </c>
      <c r="L37" s="14"/>
      <c r="M37" s="14"/>
      <c r="N37" s="14"/>
      <c r="O37" s="16"/>
      <c r="P37" s="98"/>
      <c r="Q37" s="12">
        <v>0</v>
      </c>
      <c r="R37" s="10"/>
      <c r="S37" s="133"/>
    </row>
    <row r="38" spans="1:19" s="59" customFormat="1" ht="28.5" customHeight="1" thickBot="1">
      <c r="A38" s="277"/>
      <c r="B38" s="285"/>
      <c r="C38" s="286"/>
      <c r="D38" s="23" t="s">
        <v>34</v>
      </c>
      <c r="E38" s="24"/>
      <c r="F38" s="65" t="s">
        <v>104</v>
      </c>
      <c r="G38" s="112">
        <v>47682.333333333336</v>
      </c>
      <c r="H38" s="228">
        <v>50582</v>
      </c>
      <c r="I38" s="173">
        <v>41562</v>
      </c>
      <c r="J38" s="81"/>
      <c r="K38" s="46" t="s">
        <v>73</v>
      </c>
      <c r="L38" s="24"/>
      <c r="M38" s="24"/>
      <c r="N38" s="24"/>
      <c r="O38" s="24"/>
      <c r="P38" s="99"/>
      <c r="Q38" s="149">
        <v>380184</v>
      </c>
      <c r="R38" s="241">
        <v>343203</v>
      </c>
      <c r="S38" s="242">
        <v>314338</v>
      </c>
    </row>
    <row r="39" spans="1:19" s="59" customFormat="1" ht="28.5" customHeight="1">
      <c r="A39" s="279" t="s">
        <v>105</v>
      </c>
      <c r="B39" s="22" t="s">
        <v>35</v>
      </c>
      <c r="C39" s="28"/>
      <c r="D39" s="28"/>
      <c r="E39" s="28"/>
      <c r="F39" s="66" t="s">
        <v>199</v>
      </c>
      <c r="G39" s="119">
        <v>22.367267127397543</v>
      </c>
      <c r="H39" s="243">
        <v>21.8</v>
      </c>
      <c r="I39" s="244">
        <v>20.8</v>
      </c>
      <c r="J39" s="82"/>
      <c r="K39" s="275" t="s">
        <v>114</v>
      </c>
      <c r="L39" s="274" t="s">
        <v>115</v>
      </c>
      <c r="M39" s="15" t="s">
        <v>74</v>
      </c>
      <c r="N39" s="15"/>
      <c r="O39" s="22"/>
      <c r="P39" s="100"/>
      <c r="Q39" s="63">
        <v>649587</v>
      </c>
      <c r="R39" s="225">
        <v>696132</v>
      </c>
      <c r="S39" s="221">
        <v>710250</v>
      </c>
    </row>
    <row r="40" spans="1:19" s="59" customFormat="1" ht="28.5" customHeight="1">
      <c r="A40" s="276"/>
      <c r="B40" s="16" t="s">
        <v>36</v>
      </c>
      <c r="C40" s="26"/>
      <c r="D40" s="26"/>
      <c r="E40" s="26"/>
      <c r="F40" s="64" t="s">
        <v>146</v>
      </c>
      <c r="G40" s="111">
        <v>0</v>
      </c>
      <c r="H40" s="226"/>
      <c r="I40" s="227"/>
      <c r="J40" s="82"/>
      <c r="K40" s="276"/>
      <c r="L40" s="251"/>
      <c r="M40" s="251" t="s">
        <v>148</v>
      </c>
      <c r="N40" s="14" t="s">
        <v>75</v>
      </c>
      <c r="O40" s="16"/>
      <c r="P40" s="98"/>
      <c r="Q40" s="12">
        <v>1350993</v>
      </c>
      <c r="R40" s="10">
        <v>1444529</v>
      </c>
      <c r="S40" s="133">
        <v>1509137</v>
      </c>
    </row>
    <row r="41" spans="1:19" s="59" customFormat="1" ht="28.5" customHeight="1">
      <c r="A41" s="276"/>
      <c r="B41" s="16" t="s">
        <v>37</v>
      </c>
      <c r="C41" s="26"/>
      <c r="D41" s="26"/>
      <c r="E41" s="26"/>
      <c r="F41" s="64" t="s">
        <v>200</v>
      </c>
      <c r="G41" s="111">
        <v>15.527217949202113</v>
      </c>
      <c r="H41" s="226">
        <v>17.5</v>
      </c>
      <c r="I41" s="227">
        <v>18.8</v>
      </c>
      <c r="J41" s="82"/>
      <c r="K41" s="276"/>
      <c r="L41" s="251"/>
      <c r="M41" s="251"/>
      <c r="N41" s="14" t="s">
        <v>215</v>
      </c>
      <c r="O41" s="32"/>
      <c r="P41" s="102"/>
      <c r="Q41" s="12">
        <v>724949</v>
      </c>
      <c r="R41" s="10">
        <v>770583</v>
      </c>
      <c r="S41" s="133">
        <v>819744</v>
      </c>
    </row>
    <row r="42" spans="1:19" s="59" customFormat="1" ht="28.5" customHeight="1">
      <c r="A42" s="276"/>
      <c r="B42" s="16" t="s">
        <v>161</v>
      </c>
      <c r="C42" s="26"/>
      <c r="D42" s="26"/>
      <c r="E42" s="26"/>
      <c r="F42" s="64" t="s">
        <v>201</v>
      </c>
      <c r="G42" s="111">
        <v>51.60521490283949</v>
      </c>
      <c r="H42" s="226">
        <v>49.9</v>
      </c>
      <c r="I42" s="227">
        <v>48.4</v>
      </c>
      <c r="J42" s="82"/>
      <c r="K42" s="276"/>
      <c r="L42" s="251"/>
      <c r="M42" s="14" t="s">
        <v>76</v>
      </c>
      <c r="N42" s="14"/>
      <c r="O42" s="16"/>
      <c r="P42" s="98"/>
      <c r="Q42" s="12">
        <v>351913</v>
      </c>
      <c r="R42" s="10">
        <v>278543</v>
      </c>
      <c r="S42" s="133">
        <v>282407</v>
      </c>
    </row>
    <row r="43" spans="1:19" s="59" customFormat="1" ht="28.5" customHeight="1" thickBot="1">
      <c r="A43" s="280"/>
      <c r="B43" s="23" t="s">
        <v>38</v>
      </c>
      <c r="C43" s="24"/>
      <c r="D43" s="24"/>
      <c r="E43" s="24"/>
      <c r="F43" s="58" t="s">
        <v>264</v>
      </c>
      <c r="G43" s="120">
        <v>10.500300020560843</v>
      </c>
      <c r="H43" s="245">
        <v>10.8</v>
      </c>
      <c r="I43" s="246">
        <v>12</v>
      </c>
      <c r="J43" s="82"/>
      <c r="K43" s="276"/>
      <c r="L43" s="251"/>
      <c r="M43" s="251" t="s">
        <v>265</v>
      </c>
      <c r="N43" s="14" t="s">
        <v>77</v>
      </c>
      <c r="O43" s="16"/>
      <c r="P43" s="98"/>
      <c r="Q43" s="12">
        <v>294050</v>
      </c>
      <c r="R43" s="10">
        <v>224997</v>
      </c>
      <c r="S43" s="133">
        <v>228889</v>
      </c>
    </row>
    <row r="44" spans="1:19" s="59" customFormat="1" ht="28.5" customHeight="1">
      <c r="A44" s="275" t="s">
        <v>1</v>
      </c>
      <c r="B44" s="22" t="s">
        <v>151</v>
      </c>
      <c r="C44" s="28"/>
      <c r="D44" s="28"/>
      <c r="E44" s="28"/>
      <c r="F44" s="62" t="s">
        <v>202</v>
      </c>
      <c r="G44" s="118">
        <v>83.88896655017474</v>
      </c>
      <c r="H44" s="238">
        <v>89.9</v>
      </c>
      <c r="I44" s="239">
        <v>90.1</v>
      </c>
      <c r="J44" s="82"/>
      <c r="K44" s="276"/>
      <c r="L44" s="251"/>
      <c r="M44" s="251"/>
      <c r="N44" s="14" t="s">
        <v>78</v>
      </c>
      <c r="O44" s="16"/>
      <c r="P44" s="98"/>
      <c r="Q44" s="12">
        <v>51475</v>
      </c>
      <c r="R44" s="10">
        <v>44755</v>
      </c>
      <c r="S44" s="133">
        <v>43025</v>
      </c>
    </row>
    <row r="45" spans="1:19" s="59" customFormat="1" ht="28.5" customHeight="1">
      <c r="A45" s="276"/>
      <c r="B45" s="16" t="s">
        <v>39</v>
      </c>
      <c r="C45" s="26"/>
      <c r="D45" s="26"/>
      <c r="E45" s="26"/>
      <c r="F45" s="64" t="s">
        <v>145</v>
      </c>
      <c r="G45" s="111">
        <v>252.52986975709518</v>
      </c>
      <c r="H45" s="226">
        <v>393.7</v>
      </c>
      <c r="I45" s="227">
        <v>435.2</v>
      </c>
      <c r="J45" s="82"/>
      <c r="K45" s="276"/>
      <c r="L45" s="251"/>
      <c r="M45" s="251"/>
      <c r="N45" s="14" t="s">
        <v>79</v>
      </c>
      <c r="O45" s="16"/>
      <c r="P45" s="98"/>
      <c r="Q45" s="12">
        <v>6388</v>
      </c>
      <c r="R45" s="10">
        <v>8791</v>
      </c>
      <c r="S45" s="133">
        <v>10493</v>
      </c>
    </row>
    <row r="46" spans="1:19" s="59" customFormat="1" ht="28.5" customHeight="1">
      <c r="A46" s="276"/>
      <c r="B46" s="16" t="s">
        <v>40</v>
      </c>
      <c r="C46" s="26"/>
      <c r="D46" s="26"/>
      <c r="E46" s="26"/>
      <c r="F46" s="64" t="s">
        <v>140</v>
      </c>
      <c r="G46" s="111">
        <v>115.32790768436743</v>
      </c>
      <c r="H46" s="226">
        <v>113.5</v>
      </c>
      <c r="I46" s="227">
        <v>106.5</v>
      </c>
      <c r="J46" s="82"/>
      <c r="K46" s="276"/>
      <c r="L46" s="251"/>
      <c r="M46" s="14" t="s">
        <v>80</v>
      </c>
      <c r="N46" s="14"/>
      <c r="O46" s="16"/>
      <c r="P46" s="98"/>
      <c r="Q46" s="12">
        <v>0</v>
      </c>
      <c r="R46" s="10"/>
      <c r="S46" s="133"/>
    </row>
    <row r="47" spans="1:19" s="59" customFormat="1" ht="28.5" customHeight="1">
      <c r="A47" s="276"/>
      <c r="B47" s="16" t="s">
        <v>41</v>
      </c>
      <c r="C47" s="26"/>
      <c r="D47" s="26"/>
      <c r="E47" s="26"/>
      <c r="F47" s="64" t="s">
        <v>140</v>
      </c>
      <c r="G47" s="111">
        <v>119.03769259254635</v>
      </c>
      <c r="H47" s="226">
        <v>116.4</v>
      </c>
      <c r="I47" s="227">
        <v>109.7</v>
      </c>
      <c r="J47" s="82"/>
      <c r="K47" s="276"/>
      <c r="L47" s="251"/>
      <c r="M47" s="14" t="s">
        <v>81</v>
      </c>
      <c r="N47" s="14"/>
      <c r="O47" s="16"/>
      <c r="P47" s="98"/>
      <c r="Q47" s="12">
        <f>Q39+Q42+Q46</f>
        <v>1001500</v>
      </c>
      <c r="R47" s="45">
        <f>R39+R42+R46</f>
        <v>974675</v>
      </c>
      <c r="S47" s="133">
        <f>S39+S42+S46</f>
        <v>992657</v>
      </c>
    </row>
    <row r="48" spans="1:19" s="59" customFormat="1" ht="28.5" customHeight="1">
      <c r="A48" s="276"/>
      <c r="B48" s="16" t="s">
        <v>116</v>
      </c>
      <c r="C48" s="26"/>
      <c r="D48" s="26"/>
      <c r="E48" s="26"/>
      <c r="F48" s="64" t="s">
        <v>203</v>
      </c>
      <c r="G48" s="111">
        <v>0</v>
      </c>
      <c r="H48" s="226"/>
      <c r="I48" s="227"/>
      <c r="J48" s="82"/>
      <c r="K48" s="276"/>
      <c r="L48" s="251" t="s">
        <v>113</v>
      </c>
      <c r="M48" s="14" t="s">
        <v>82</v>
      </c>
      <c r="N48" s="14"/>
      <c r="O48" s="16"/>
      <c r="P48" s="98"/>
      <c r="Q48" s="12">
        <v>21997</v>
      </c>
      <c r="R48" s="10">
        <v>27702</v>
      </c>
      <c r="S48" s="133">
        <v>33288</v>
      </c>
    </row>
    <row r="49" spans="1:19" s="59" customFormat="1" ht="28.5" customHeight="1">
      <c r="A49" s="276"/>
      <c r="B49" s="16" t="s">
        <v>42</v>
      </c>
      <c r="C49" s="26"/>
      <c r="D49" s="26"/>
      <c r="E49" s="26"/>
      <c r="F49" s="64" t="s">
        <v>175</v>
      </c>
      <c r="G49" s="111">
        <v>0</v>
      </c>
      <c r="H49" s="226"/>
      <c r="I49" s="227"/>
      <c r="J49" s="82"/>
      <c r="K49" s="276"/>
      <c r="L49" s="251"/>
      <c r="M49" s="14" t="s">
        <v>83</v>
      </c>
      <c r="N49" s="14"/>
      <c r="O49" s="16"/>
      <c r="P49" s="98"/>
      <c r="Q49" s="12">
        <v>139355</v>
      </c>
      <c r="R49" s="10">
        <v>70752</v>
      </c>
      <c r="S49" s="133">
        <v>64897</v>
      </c>
    </row>
    <row r="50" spans="1:19" s="59" customFormat="1" ht="28.5" customHeight="1">
      <c r="A50" s="276"/>
      <c r="B50" s="262" t="s">
        <v>2</v>
      </c>
      <c r="C50" s="263"/>
      <c r="D50" s="14" t="s">
        <v>117</v>
      </c>
      <c r="E50" s="16"/>
      <c r="F50" s="33"/>
      <c r="G50" s="111">
        <v>0</v>
      </c>
      <c r="H50" s="226"/>
      <c r="I50" s="227"/>
      <c r="J50" s="82"/>
      <c r="K50" s="276"/>
      <c r="L50" s="251"/>
      <c r="M50" s="251" t="s">
        <v>204</v>
      </c>
      <c r="N50" s="14" t="s">
        <v>84</v>
      </c>
      <c r="O50" s="16"/>
      <c r="P50" s="98"/>
      <c r="Q50" s="12">
        <v>0</v>
      </c>
      <c r="R50" s="10"/>
      <c r="S50" s="133"/>
    </row>
    <row r="51" spans="1:19" s="59" customFormat="1" ht="28.5" customHeight="1">
      <c r="A51" s="276"/>
      <c r="B51" s="264"/>
      <c r="C51" s="265"/>
      <c r="D51" s="14" t="s">
        <v>43</v>
      </c>
      <c r="E51" s="16"/>
      <c r="F51" s="33"/>
      <c r="G51" s="111">
        <v>0</v>
      </c>
      <c r="H51" s="226"/>
      <c r="I51" s="227"/>
      <c r="J51" s="82"/>
      <c r="K51" s="276"/>
      <c r="L51" s="251"/>
      <c r="M51" s="251"/>
      <c r="N51" s="14" t="s">
        <v>85</v>
      </c>
      <c r="O51" s="16"/>
      <c r="P51" s="98"/>
      <c r="Q51" s="12">
        <v>124039</v>
      </c>
      <c r="R51" s="10">
        <v>56282</v>
      </c>
      <c r="S51" s="133">
        <v>48928</v>
      </c>
    </row>
    <row r="52" spans="1:19" s="59" customFormat="1" ht="28.5" customHeight="1">
      <c r="A52" s="276"/>
      <c r="B52" s="264"/>
      <c r="C52" s="265"/>
      <c r="D52" s="14" t="s">
        <v>118</v>
      </c>
      <c r="E52" s="16"/>
      <c r="F52" s="33"/>
      <c r="G52" s="111">
        <v>0</v>
      </c>
      <c r="H52" s="226"/>
      <c r="I52" s="227"/>
      <c r="J52" s="82"/>
      <c r="K52" s="276"/>
      <c r="L52" s="251"/>
      <c r="M52" s="14" t="s">
        <v>86</v>
      </c>
      <c r="N52" s="14"/>
      <c r="O52" s="16"/>
      <c r="P52" s="98"/>
      <c r="Q52" s="12">
        <f>Q48+Q49</f>
        <v>161352</v>
      </c>
      <c r="R52" s="45">
        <f>R48+R49</f>
        <v>98454</v>
      </c>
      <c r="S52" s="133">
        <f>S48+S49</f>
        <v>98185</v>
      </c>
    </row>
    <row r="53" spans="1:19" s="59" customFormat="1" ht="28.5" customHeight="1" thickBot="1">
      <c r="A53" s="277"/>
      <c r="B53" s="266"/>
      <c r="C53" s="267"/>
      <c r="D53" s="17" t="s">
        <v>35</v>
      </c>
      <c r="E53" s="23"/>
      <c r="F53" s="77"/>
      <c r="G53" s="121">
        <v>18.73908014863302</v>
      </c>
      <c r="H53" s="247">
        <v>18.8</v>
      </c>
      <c r="I53" s="193">
        <v>19</v>
      </c>
      <c r="J53" s="82"/>
      <c r="K53" s="276"/>
      <c r="L53" s="251" t="s">
        <v>112</v>
      </c>
      <c r="M53" s="14" t="s">
        <v>87</v>
      </c>
      <c r="N53" s="14"/>
      <c r="O53" s="16"/>
      <c r="P53" s="98"/>
      <c r="Q53" s="12">
        <v>452494</v>
      </c>
      <c r="R53" s="10">
        <v>494581</v>
      </c>
      <c r="S53" s="133">
        <v>502077</v>
      </c>
    </row>
    <row r="54" spans="1:19" s="59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76"/>
      <c r="L54" s="251"/>
      <c r="M54" s="251" t="s">
        <v>111</v>
      </c>
      <c r="N54" s="14" t="s">
        <v>88</v>
      </c>
      <c r="O54" s="16"/>
      <c r="P54" s="98"/>
      <c r="Q54" s="12">
        <v>452494</v>
      </c>
      <c r="R54" s="10">
        <v>494581</v>
      </c>
      <c r="S54" s="133">
        <v>502077</v>
      </c>
    </row>
    <row r="55" spans="1:19" s="59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76"/>
      <c r="L55" s="251"/>
      <c r="M55" s="251"/>
      <c r="N55" s="14" t="s">
        <v>62</v>
      </c>
      <c r="O55" s="16"/>
      <c r="P55" s="98"/>
      <c r="Q55" s="12">
        <v>0</v>
      </c>
      <c r="R55" s="10"/>
      <c r="S55" s="133"/>
    </row>
    <row r="56" spans="1:19" s="59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76"/>
      <c r="L56" s="251"/>
      <c r="M56" s="251"/>
      <c r="N56" s="14" t="s">
        <v>89</v>
      </c>
      <c r="O56" s="16"/>
      <c r="P56" s="98"/>
      <c r="Q56" s="12">
        <v>0</v>
      </c>
      <c r="R56" s="10"/>
      <c r="S56" s="133"/>
    </row>
    <row r="57" spans="1:19" s="59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76"/>
      <c r="L57" s="251"/>
      <c r="M57" s="14" t="s">
        <v>90</v>
      </c>
      <c r="N57" s="14"/>
      <c r="O57" s="16"/>
      <c r="P57" s="98"/>
      <c r="Q57" s="12">
        <v>387654</v>
      </c>
      <c r="R57" s="10">
        <v>381640</v>
      </c>
      <c r="S57" s="133">
        <v>392395</v>
      </c>
    </row>
    <row r="58" spans="1:19" s="59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6"/>
      <c r="L58" s="251"/>
      <c r="M58" s="251" t="s">
        <v>111</v>
      </c>
      <c r="N58" s="14" t="s">
        <v>91</v>
      </c>
      <c r="O58" s="16"/>
      <c r="P58" s="98"/>
      <c r="Q58" s="12">
        <v>226081</v>
      </c>
      <c r="R58" s="10">
        <v>228449</v>
      </c>
      <c r="S58" s="133">
        <v>232443</v>
      </c>
    </row>
    <row r="59" spans="1:19" s="59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76"/>
      <c r="L59" s="251"/>
      <c r="M59" s="251"/>
      <c r="N59" s="14" t="s">
        <v>92</v>
      </c>
      <c r="O59" s="16"/>
      <c r="P59" s="98"/>
      <c r="Q59" s="12">
        <v>130924</v>
      </c>
      <c r="R59" s="10">
        <v>118837</v>
      </c>
      <c r="S59" s="133">
        <v>145341</v>
      </c>
    </row>
    <row r="60" spans="1:19" s="59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76"/>
      <c r="L60" s="251"/>
      <c r="M60" s="251"/>
      <c r="N60" s="253" t="s">
        <v>93</v>
      </c>
      <c r="O60" s="255"/>
      <c r="P60" s="254"/>
      <c r="Q60" s="12">
        <v>30649</v>
      </c>
      <c r="R60" s="10">
        <v>34354</v>
      </c>
      <c r="S60" s="133">
        <v>14611</v>
      </c>
    </row>
    <row r="61" spans="1:19" s="59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77"/>
      <c r="L61" s="278"/>
      <c r="M61" s="17" t="s">
        <v>94</v>
      </c>
      <c r="N61" s="17"/>
      <c r="O61" s="23"/>
      <c r="P61" s="93"/>
      <c r="Q61" s="41">
        <f>Q53+Q57</f>
        <v>840148</v>
      </c>
      <c r="R61" s="248">
        <f>R53+R57</f>
        <v>876221</v>
      </c>
      <c r="S61" s="173">
        <f>S53+S57</f>
        <v>894472</v>
      </c>
    </row>
  </sheetData>
  <mergeCells count="38"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N8:N10"/>
    <mergeCell ref="M7:M12"/>
    <mergeCell ref="L6:L13"/>
    <mergeCell ref="K5:K25"/>
    <mergeCell ref="N17:N20"/>
    <mergeCell ref="M16:M22"/>
    <mergeCell ref="L15:L23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  <mergeCell ref="G21:I21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55" zoomScaleNormal="55" zoomScaleSheetLayoutView="75" workbookViewId="0" topLeftCell="A1">
      <selection activeCell="A1" sqref="A1:S1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4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95" customWidth="1"/>
    <col min="17" max="19" width="15.625" style="1" customWidth="1"/>
    <col min="20" max="16384" width="9.00390625" style="1" customWidth="1"/>
  </cols>
  <sheetData>
    <row r="1" spans="1:19" ht="25.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customHeight="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49" t="s">
        <v>268</v>
      </c>
      <c r="B3" s="30"/>
      <c r="C3" s="30"/>
      <c r="D3" s="30"/>
      <c r="E3" s="30"/>
      <c r="F3" s="31"/>
      <c r="S3" s="103" t="s">
        <v>95</v>
      </c>
    </row>
    <row r="4" spans="1:19" s="5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1" t="s">
        <v>216</v>
      </c>
      <c r="H4" s="52" t="s">
        <v>217</v>
      </c>
      <c r="I4" s="53" t="s">
        <v>218</v>
      </c>
      <c r="J4" s="80"/>
      <c r="K4" s="2" t="s">
        <v>96</v>
      </c>
      <c r="L4" s="3"/>
      <c r="M4" s="3"/>
      <c r="N4" s="3"/>
      <c r="O4" s="3"/>
      <c r="P4" s="96" t="s">
        <v>97</v>
      </c>
      <c r="Q4" s="51" t="s">
        <v>216</v>
      </c>
      <c r="R4" s="52" t="s">
        <v>217</v>
      </c>
      <c r="S4" s="53" t="s">
        <v>218</v>
      </c>
    </row>
    <row r="5" spans="1:19" s="50" customFormat="1" ht="28.5" customHeight="1">
      <c r="A5" s="6" t="s">
        <v>7</v>
      </c>
      <c r="B5" s="54"/>
      <c r="C5" s="54"/>
      <c r="D5" s="54"/>
      <c r="E5" s="54"/>
      <c r="F5" s="55"/>
      <c r="G5" s="299">
        <v>27576</v>
      </c>
      <c r="H5" s="300"/>
      <c r="I5" s="301"/>
      <c r="J5" s="81"/>
      <c r="K5" s="279" t="s">
        <v>5</v>
      </c>
      <c r="L5" s="8" t="s">
        <v>44</v>
      </c>
      <c r="M5" s="43"/>
      <c r="N5" s="43"/>
      <c r="O5" s="44"/>
      <c r="P5" s="97" t="s">
        <v>165</v>
      </c>
      <c r="Q5" s="6">
        <f>Q6+Q13</f>
        <v>467198</v>
      </c>
      <c r="R5" s="8">
        <f>R6+R13</f>
        <v>492297</v>
      </c>
      <c r="S5" s="7">
        <v>517764</v>
      </c>
    </row>
    <row r="6" spans="1:19" s="50" customFormat="1" ht="28.5" customHeight="1">
      <c r="A6" s="9" t="s">
        <v>8</v>
      </c>
      <c r="B6" s="10"/>
      <c r="C6" s="10"/>
      <c r="D6" s="10"/>
      <c r="E6" s="10"/>
      <c r="F6" s="56"/>
      <c r="G6" s="302">
        <v>27576</v>
      </c>
      <c r="H6" s="303"/>
      <c r="I6" s="304"/>
      <c r="J6" s="81"/>
      <c r="K6" s="276"/>
      <c r="L6" s="251" t="s">
        <v>166</v>
      </c>
      <c r="M6" s="12" t="s">
        <v>158</v>
      </c>
      <c r="N6" s="12"/>
      <c r="O6" s="45"/>
      <c r="P6" s="94" t="s">
        <v>167</v>
      </c>
      <c r="Q6" s="9">
        <f>Q7+Q11</f>
        <v>467198</v>
      </c>
      <c r="R6" s="12">
        <f>R7+R11</f>
        <v>492297</v>
      </c>
      <c r="S6" s="11">
        <v>517764</v>
      </c>
    </row>
    <row r="7" spans="1:19" s="59" customFormat="1" ht="28.5" customHeight="1" thickBot="1">
      <c r="A7" s="57" t="s">
        <v>9</v>
      </c>
      <c r="B7" s="27"/>
      <c r="C7" s="27"/>
      <c r="D7" s="27"/>
      <c r="E7" s="27"/>
      <c r="F7" s="58"/>
      <c r="G7" s="197" t="s">
        <v>221</v>
      </c>
      <c r="H7" s="198" t="s">
        <v>221</v>
      </c>
      <c r="I7" s="199" t="s">
        <v>221</v>
      </c>
      <c r="J7" s="79"/>
      <c r="K7" s="276"/>
      <c r="L7" s="251"/>
      <c r="M7" s="251" t="s">
        <v>255</v>
      </c>
      <c r="N7" s="14" t="s">
        <v>34</v>
      </c>
      <c r="O7" s="16"/>
      <c r="P7" s="98" t="s">
        <v>169</v>
      </c>
      <c r="Q7" s="9">
        <v>464984</v>
      </c>
      <c r="R7" s="12">
        <v>490510</v>
      </c>
      <c r="S7" s="11">
        <v>516996</v>
      </c>
    </row>
    <row r="8" spans="1:19" s="59" customFormat="1" ht="28.5" customHeight="1">
      <c r="A8" s="275" t="s">
        <v>109</v>
      </c>
      <c r="B8" s="15" t="s">
        <v>152</v>
      </c>
      <c r="C8" s="60"/>
      <c r="D8" s="60"/>
      <c r="E8" s="61"/>
      <c r="F8" s="62" t="s">
        <v>170</v>
      </c>
      <c r="G8" s="140">
        <v>5502</v>
      </c>
      <c r="H8" s="63">
        <v>5514</v>
      </c>
      <c r="I8" s="42">
        <v>5646</v>
      </c>
      <c r="J8" s="81"/>
      <c r="K8" s="276"/>
      <c r="L8" s="251"/>
      <c r="M8" s="251"/>
      <c r="N8" s="251" t="s">
        <v>171</v>
      </c>
      <c r="O8" s="16" t="s">
        <v>45</v>
      </c>
      <c r="P8" s="98"/>
      <c r="Q8" s="9">
        <v>425792</v>
      </c>
      <c r="R8" s="12">
        <v>440826</v>
      </c>
      <c r="S8" s="11">
        <v>468507</v>
      </c>
    </row>
    <row r="9" spans="1:19" s="59" customFormat="1" ht="28.5" customHeight="1">
      <c r="A9" s="276"/>
      <c r="B9" s="14" t="s">
        <v>10</v>
      </c>
      <c r="C9" s="14"/>
      <c r="D9" s="14"/>
      <c r="E9" s="16"/>
      <c r="F9" s="64" t="s">
        <v>172</v>
      </c>
      <c r="G9" s="9">
        <v>4620</v>
      </c>
      <c r="H9" s="12">
        <v>4625</v>
      </c>
      <c r="I9" s="11">
        <v>4643</v>
      </c>
      <c r="J9" s="81"/>
      <c r="K9" s="276"/>
      <c r="L9" s="251"/>
      <c r="M9" s="251"/>
      <c r="N9" s="251"/>
      <c r="O9" s="16" t="s">
        <v>46</v>
      </c>
      <c r="P9" s="98"/>
      <c r="Q9" s="9">
        <v>39174</v>
      </c>
      <c r="R9" s="12">
        <v>49666</v>
      </c>
      <c r="S9" s="11">
        <v>48428</v>
      </c>
    </row>
    <row r="10" spans="1:19" s="59" customFormat="1" ht="28.5" customHeight="1">
      <c r="A10" s="276"/>
      <c r="B10" s="14" t="s">
        <v>11</v>
      </c>
      <c r="C10" s="14"/>
      <c r="D10" s="14"/>
      <c r="E10" s="16"/>
      <c r="F10" s="64" t="s">
        <v>173</v>
      </c>
      <c r="G10" s="9">
        <v>4626</v>
      </c>
      <c r="H10" s="12">
        <v>4631</v>
      </c>
      <c r="I10" s="11">
        <v>4635</v>
      </c>
      <c r="J10" s="81"/>
      <c r="K10" s="276"/>
      <c r="L10" s="251"/>
      <c r="M10" s="251"/>
      <c r="N10" s="251"/>
      <c r="O10" s="16" t="s">
        <v>47</v>
      </c>
      <c r="P10" s="98"/>
      <c r="Q10" s="9"/>
      <c r="R10" s="12"/>
      <c r="S10" s="11"/>
    </row>
    <row r="11" spans="1:19" s="59" customFormat="1" ht="28.5" customHeight="1">
      <c r="A11" s="276"/>
      <c r="B11" s="256" t="s">
        <v>12</v>
      </c>
      <c r="C11" s="257"/>
      <c r="D11" s="258"/>
      <c r="E11" s="16" t="s">
        <v>174</v>
      </c>
      <c r="F11" s="64" t="s">
        <v>175</v>
      </c>
      <c r="G11" s="144">
        <f>IF(G8=0,"",G10/G8*100)</f>
        <v>84.07851690294439</v>
      </c>
      <c r="H11" s="34">
        <f>IF(H8=0,"",H10/H8*100)</f>
        <v>83.98621690243017</v>
      </c>
      <c r="I11" s="86">
        <f>IF(I8=0,"",I10/I8*100)</f>
        <v>82.09351753453772</v>
      </c>
      <c r="J11" s="82"/>
      <c r="K11" s="276"/>
      <c r="L11" s="251"/>
      <c r="M11" s="251"/>
      <c r="N11" s="14" t="s">
        <v>48</v>
      </c>
      <c r="O11" s="16"/>
      <c r="P11" s="98" t="s">
        <v>176</v>
      </c>
      <c r="Q11" s="9">
        <v>2214</v>
      </c>
      <c r="R11" s="12">
        <v>1787</v>
      </c>
      <c r="S11" s="11">
        <v>768</v>
      </c>
    </row>
    <row r="12" spans="1:19" s="59" customFormat="1" ht="28.5" customHeight="1">
      <c r="A12" s="276"/>
      <c r="B12" s="259"/>
      <c r="C12" s="260"/>
      <c r="D12" s="261"/>
      <c r="E12" s="16" t="s">
        <v>177</v>
      </c>
      <c r="F12" s="64" t="s">
        <v>178</v>
      </c>
      <c r="G12" s="144">
        <f>IF(G9=0,"",G10/G9*100)</f>
        <v>100.12987012987014</v>
      </c>
      <c r="H12" s="34">
        <f>IF(H9=0,"",H10/H9*100)</f>
        <v>100.12972972972973</v>
      </c>
      <c r="I12" s="86">
        <f>IF(I9=0,"",I10/I9*100)</f>
        <v>99.82769760930434</v>
      </c>
      <c r="J12" s="82"/>
      <c r="K12" s="276"/>
      <c r="L12" s="251"/>
      <c r="M12" s="251"/>
      <c r="N12" s="35" t="s">
        <v>171</v>
      </c>
      <c r="O12" s="16" t="s">
        <v>214</v>
      </c>
      <c r="P12" s="98"/>
      <c r="Q12" s="9"/>
      <c r="R12" s="12"/>
      <c r="S12" s="11"/>
    </row>
    <row r="13" spans="1:19" s="59" customFormat="1" ht="28.5" customHeight="1">
      <c r="A13" s="276"/>
      <c r="B13" s="256" t="s">
        <v>230</v>
      </c>
      <c r="C13" s="257"/>
      <c r="D13" s="258"/>
      <c r="E13" s="16" t="s">
        <v>15</v>
      </c>
      <c r="F13" s="64"/>
      <c r="G13" s="9">
        <v>3</v>
      </c>
      <c r="H13" s="12">
        <v>3</v>
      </c>
      <c r="I13" s="11">
        <v>3</v>
      </c>
      <c r="J13" s="81"/>
      <c r="K13" s="276"/>
      <c r="L13" s="251"/>
      <c r="M13" s="14" t="s">
        <v>49</v>
      </c>
      <c r="N13" s="35"/>
      <c r="O13" s="32"/>
      <c r="P13" s="98" t="s">
        <v>179</v>
      </c>
      <c r="Q13" s="9"/>
      <c r="R13" s="12"/>
      <c r="S13" s="11"/>
    </row>
    <row r="14" spans="1:19" s="59" customFormat="1" ht="28.5" customHeight="1">
      <c r="A14" s="276"/>
      <c r="B14" s="259"/>
      <c r="C14" s="260"/>
      <c r="D14" s="261"/>
      <c r="E14" s="16" t="s">
        <v>16</v>
      </c>
      <c r="F14" s="64" t="s">
        <v>180</v>
      </c>
      <c r="G14" s="9">
        <v>41987</v>
      </c>
      <c r="H14" s="12">
        <v>41987</v>
      </c>
      <c r="I14" s="11">
        <v>41987</v>
      </c>
      <c r="J14" s="81"/>
      <c r="K14" s="276"/>
      <c r="L14" s="14" t="s">
        <v>50</v>
      </c>
      <c r="M14" s="14"/>
      <c r="N14" s="14"/>
      <c r="O14" s="16"/>
      <c r="P14" s="98" t="s">
        <v>181</v>
      </c>
      <c r="Q14" s="9">
        <f>Q15+Q23</f>
        <v>470517</v>
      </c>
      <c r="R14" s="12">
        <f>R15+R23</f>
        <v>492105</v>
      </c>
      <c r="S14" s="11">
        <v>517192</v>
      </c>
    </row>
    <row r="15" spans="1:19" s="59" customFormat="1" ht="28.5" customHeight="1" thickBot="1">
      <c r="A15" s="277"/>
      <c r="B15" s="23" t="s">
        <v>17</v>
      </c>
      <c r="C15" s="24"/>
      <c r="D15" s="24"/>
      <c r="E15" s="24"/>
      <c r="F15" s="65" t="s">
        <v>182</v>
      </c>
      <c r="G15" s="145">
        <v>391136</v>
      </c>
      <c r="H15" s="41">
        <v>393192</v>
      </c>
      <c r="I15" s="87">
        <v>394257</v>
      </c>
      <c r="J15" s="81"/>
      <c r="K15" s="276"/>
      <c r="L15" s="251" t="s">
        <v>183</v>
      </c>
      <c r="M15" s="14" t="s">
        <v>51</v>
      </c>
      <c r="N15" s="14"/>
      <c r="O15" s="16"/>
      <c r="P15" s="98" t="s">
        <v>184</v>
      </c>
      <c r="Q15" s="9">
        <f>Q16+Q21</f>
        <v>470517</v>
      </c>
      <c r="R15" s="12">
        <f>R16+R21</f>
        <v>492105</v>
      </c>
      <c r="S15" s="11">
        <v>517192</v>
      </c>
    </row>
    <row r="16" spans="1:19" s="59" customFormat="1" ht="28.5" customHeight="1">
      <c r="A16" s="279" t="s">
        <v>4</v>
      </c>
      <c r="B16" s="22" t="s">
        <v>18</v>
      </c>
      <c r="C16" s="28"/>
      <c r="D16" s="28"/>
      <c r="E16" s="28"/>
      <c r="F16" s="66" t="s">
        <v>232</v>
      </c>
      <c r="G16" s="6"/>
      <c r="H16" s="8"/>
      <c r="I16" s="7"/>
      <c r="J16" s="81"/>
      <c r="K16" s="276"/>
      <c r="L16" s="251"/>
      <c r="M16" s="251" t="s">
        <v>185</v>
      </c>
      <c r="N16" s="14" t="s">
        <v>52</v>
      </c>
      <c r="O16" s="16"/>
      <c r="P16" s="98" t="s">
        <v>186</v>
      </c>
      <c r="Q16" s="9">
        <v>456113</v>
      </c>
      <c r="R16" s="12">
        <v>478927</v>
      </c>
      <c r="S16" s="11">
        <v>505015</v>
      </c>
    </row>
    <row r="17" spans="1:19" s="59" customFormat="1" ht="28.5" customHeight="1">
      <c r="A17" s="276"/>
      <c r="B17" s="16" t="s">
        <v>19</v>
      </c>
      <c r="C17" s="26"/>
      <c r="D17" s="26"/>
      <c r="E17" s="26"/>
      <c r="F17" s="66" t="s">
        <v>234</v>
      </c>
      <c r="G17" s="9">
        <v>222805</v>
      </c>
      <c r="H17" s="12">
        <v>230772</v>
      </c>
      <c r="I17" s="11">
        <v>259819</v>
      </c>
      <c r="J17" s="81"/>
      <c r="K17" s="276"/>
      <c r="L17" s="251"/>
      <c r="M17" s="251"/>
      <c r="N17" s="251" t="s">
        <v>187</v>
      </c>
      <c r="O17" s="16" t="s">
        <v>53</v>
      </c>
      <c r="P17" s="98"/>
      <c r="Q17" s="9">
        <v>69926</v>
      </c>
      <c r="R17" s="12">
        <v>67466</v>
      </c>
      <c r="S17" s="11">
        <v>60450</v>
      </c>
    </row>
    <row r="18" spans="1:19" s="59" customFormat="1" ht="28.5" customHeight="1">
      <c r="A18" s="276"/>
      <c r="B18" s="16" t="s">
        <v>149</v>
      </c>
      <c r="C18" s="26"/>
      <c r="D18" s="26"/>
      <c r="E18" s="26"/>
      <c r="F18" s="66" t="s">
        <v>235</v>
      </c>
      <c r="G18" s="9">
        <v>215004</v>
      </c>
      <c r="H18" s="12">
        <v>222919</v>
      </c>
      <c r="I18" s="11">
        <v>250235</v>
      </c>
      <c r="J18" s="81"/>
      <c r="K18" s="276"/>
      <c r="L18" s="251"/>
      <c r="M18" s="251"/>
      <c r="N18" s="251"/>
      <c r="O18" s="16" t="s">
        <v>54</v>
      </c>
      <c r="P18" s="98"/>
      <c r="Q18" s="9">
        <v>36665</v>
      </c>
      <c r="R18" s="12">
        <v>46151</v>
      </c>
      <c r="S18" s="11">
        <v>45305</v>
      </c>
    </row>
    <row r="19" spans="1:19" s="59" customFormat="1" ht="28.5" customHeight="1">
      <c r="A19" s="276"/>
      <c r="B19" s="16" t="s">
        <v>20</v>
      </c>
      <c r="C19" s="26"/>
      <c r="D19" s="26"/>
      <c r="E19" s="26"/>
      <c r="F19" s="66" t="s">
        <v>236</v>
      </c>
      <c r="G19" s="9">
        <v>44</v>
      </c>
      <c r="H19" s="12">
        <v>75</v>
      </c>
      <c r="I19" s="11">
        <v>79</v>
      </c>
      <c r="J19" s="81"/>
      <c r="K19" s="276"/>
      <c r="L19" s="251"/>
      <c r="M19" s="251"/>
      <c r="N19" s="251"/>
      <c r="O19" s="16" t="s">
        <v>55</v>
      </c>
      <c r="P19" s="98"/>
      <c r="Q19" s="9">
        <v>100277</v>
      </c>
      <c r="R19" s="12">
        <v>104025</v>
      </c>
      <c r="S19" s="11">
        <v>102294</v>
      </c>
    </row>
    <row r="20" spans="1:19" s="59" customFormat="1" ht="28.5" customHeight="1" thickBot="1">
      <c r="A20" s="280"/>
      <c r="B20" s="23" t="s">
        <v>21</v>
      </c>
      <c r="C20" s="24"/>
      <c r="D20" s="24"/>
      <c r="E20" s="24"/>
      <c r="F20" s="66" t="s">
        <v>237</v>
      </c>
      <c r="G20" s="148">
        <v>7749</v>
      </c>
      <c r="H20" s="149">
        <v>7821</v>
      </c>
      <c r="I20" s="74">
        <v>9404</v>
      </c>
      <c r="J20" s="81"/>
      <c r="K20" s="276"/>
      <c r="L20" s="251"/>
      <c r="M20" s="251"/>
      <c r="N20" s="251"/>
      <c r="O20" s="253" t="s">
        <v>56</v>
      </c>
      <c r="P20" s="254"/>
      <c r="Q20" s="9">
        <v>205407</v>
      </c>
      <c r="R20" s="12">
        <v>215105</v>
      </c>
      <c r="S20" s="11">
        <v>245773</v>
      </c>
    </row>
    <row r="21" spans="1:19" s="59" customFormat="1" ht="28.5" customHeight="1">
      <c r="A21" s="275" t="s">
        <v>110</v>
      </c>
      <c r="B21" s="22" t="s">
        <v>22</v>
      </c>
      <c r="C21" s="67"/>
      <c r="D21" s="67"/>
      <c r="E21" s="67"/>
      <c r="F21" s="62"/>
      <c r="G21" s="250">
        <v>35358</v>
      </c>
      <c r="H21" s="201">
        <v>35358</v>
      </c>
      <c r="I21" s="204">
        <v>35358</v>
      </c>
      <c r="J21" s="83"/>
      <c r="K21" s="276"/>
      <c r="L21" s="251"/>
      <c r="M21" s="251"/>
      <c r="N21" s="14" t="s">
        <v>57</v>
      </c>
      <c r="O21" s="16"/>
      <c r="P21" s="98" t="s">
        <v>188</v>
      </c>
      <c r="Q21" s="9">
        <v>14404</v>
      </c>
      <c r="R21" s="12">
        <v>13178</v>
      </c>
      <c r="S21" s="11">
        <v>12177</v>
      </c>
    </row>
    <row r="22" spans="1:19" s="59" customFormat="1" ht="28.5" customHeight="1">
      <c r="A22" s="276"/>
      <c r="B22" s="16" t="s">
        <v>23</v>
      </c>
      <c r="C22" s="26"/>
      <c r="D22" s="26"/>
      <c r="E22" s="26"/>
      <c r="F22" s="64" t="s">
        <v>189</v>
      </c>
      <c r="G22" s="9"/>
      <c r="H22" s="12"/>
      <c r="I22" s="11"/>
      <c r="J22" s="81"/>
      <c r="K22" s="276"/>
      <c r="L22" s="251"/>
      <c r="M22" s="251"/>
      <c r="N22" s="35" t="s">
        <v>190</v>
      </c>
      <c r="O22" s="16" t="s">
        <v>36</v>
      </c>
      <c r="P22" s="98"/>
      <c r="Q22" s="9">
        <v>11838</v>
      </c>
      <c r="R22" s="12">
        <v>11159</v>
      </c>
      <c r="S22" s="11">
        <v>10937</v>
      </c>
    </row>
    <row r="23" spans="1:19" s="59" customFormat="1" ht="28.5" customHeight="1">
      <c r="A23" s="276"/>
      <c r="B23" s="16" t="s">
        <v>24</v>
      </c>
      <c r="C23" s="26"/>
      <c r="D23" s="26"/>
      <c r="E23" s="26"/>
      <c r="F23" s="64" t="s">
        <v>100</v>
      </c>
      <c r="G23" s="9">
        <v>360</v>
      </c>
      <c r="H23" s="12">
        <v>360</v>
      </c>
      <c r="I23" s="11">
        <v>360</v>
      </c>
      <c r="J23" s="81"/>
      <c r="K23" s="276"/>
      <c r="L23" s="251"/>
      <c r="M23" s="14" t="s">
        <v>58</v>
      </c>
      <c r="N23" s="14"/>
      <c r="O23" s="16"/>
      <c r="P23" s="98" t="s">
        <v>191</v>
      </c>
      <c r="Q23" s="9"/>
      <c r="R23" s="12"/>
      <c r="S23" s="11"/>
    </row>
    <row r="24" spans="1:19" s="59" customFormat="1" ht="28.5" customHeight="1">
      <c r="A24" s="276"/>
      <c r="B24" s="16" t="s">
        <v>25</v>
      </c>
      <c r="C24" s="26"/>
      <c r="D24" s="26"/>
      <c r="E24" s="26"/>
      <c r="F24" s="64" t="s">
        <v>206</v>
      </c>
      <c r="G24" s="9">
        <v>73</v>
      </c>
      <c r="H24" s="12">
        <v>73</v>
      </c>
      <c r="I24" s="11">
        <v>73</v>
      </c>
      <c r="J24" s="81"/>
      <c r="K24" s="276"/>
      <c r="L24" s="14" t="s">
        <v>59</v>
      </c>
      <c r="M24" s="14"/>
      <c r="N24" s="14"/>
      <c r="O24" s="16"/>
      <c r="P24" s="98"/>
      <c r="Q24" s="205">
        <f>Q6-Q15</f>
        <v>-3319</v>
      </c>
      <c r="R24" s="36">
        <f>R6-R15</f>
        <v>192</v>
      </c>
      <c r="S24" s="37">
        <f>S6-S15</f>
        <v>572</v>
      </c>
    </row>
    <row r="25" spans="1:19" s="59" customFormat="1" ht="28.5" customHeight="1" thickBot="1">
      <c r="A25" s="276"/>
      <c r="B25" s="16" t="s">
        <v>159</v>
      </c>
      <c r="C25" s="26"/>
      <c r="D25" s="26"/>
      <c r="E25" s="26"/>
      <c r="F25" s="64" t="s">
        <v>206</v>
      </c>
      <c r="G25" s="9">
        <v>76</v>
      </c>
      <c r="H25" s="12">
        <v>76</v>
      </c>
      <c r="I25" s="11">
        <v>76</v>
      </c>
      <c r="J25" s="81"/>
      <c r="K25" s="280"/>
      <c r="L25" s="20" t="s">
        <v>60</v>
      </c>
      <c r="M25" s="20"/>
      <c r="N25" s="20"/>
      <c r="O25" s="21"/>
      <c r="P25" s="99"/>
      <c r="Q25" s="210">
        <f>Q5-Q14</f>
        <v>-3319</v>
      </c>
      <c r="R25" s="159">
        <f>R5-R14</f>
        <v>192</v>
      </c>
      <c r="S25" s="38">
        <f>S5-S14</f>
        <v>572</v>
      </c>
    </row>
    <row r="26" spans="1:19" s="59" customFormat="1" ht="28.5" customHeight="1">
      <c r="A26" s="276"/>
      <c r="B26" s="16" t="s">
        <v>207</v>
      </c>
      <c r="C26" s="26"/>
      <c r="D26" s="26"/>
      <c r="E26" s="26"/>
      <c r="F26" s="64" t="s">
        <v>206</v>
      </c>
      <c r="G26" s="9"/>
      <c r="H26" s="12"/>
      <c r="I26" s="11"/>
      <c r="J26" s="81"/>
      <c r="K26" s="275" t="s">
        <v>157</v>
      </c>
      <c r="L26" s="22" t="s">
        <v>61</v>
      </c>
      <c r="M26" s="28"/>
      <c r="N26" s="28"/>
      <c r="O26" s="28"/>
      <c r="P26" s="100" t="s">
        <v>192</v>
      </c>
      <c r="Q26" s="140">
        <v>32774</v>
      </c>
      <c r="R26" s="63">
        <v>57600</v>
      </c>
      <c r="S26" s="42">
        <v>30518</v>
      </c>
    </row>
    <row r="27" spans="1:19" s="59" customFormat="1" ht="28.5" customHeight="1">
      <c r="A27" s="276"/>
      <c r="B27" s="268" t="s">
        <v>163</v>
      </c>
      <c r="C27" s="269"/>
      <c r="D27" s="21" t="s">
        <v>160</v>
      </c>
      <c r="E27" s="29"/>
      <c r="F27" s="64" t="s">
        <v>211</v>
      </c>
      <c r="G27" s="156">
        <v>82.4</v>
      </c>
      <c r="H27" s="68">
        <v>82.4</v>
      </c>
      <c r="I27" s="88">
        <v>82.4</v>
      </c>
      <c r="J27" s="84"/>
      <c r="K27" s="276"/>
      <c r="L27" s="251" t="s">
        <v>193</v>
      </c>
      <c r="M27" s="14" t="s">
        <v>62</v>
      </c>
      <c r="N27" s="14"/>
      <c r="O27" s="16"/>
      <c r="P27" s="98"/>
      <c r="Q27" s="9">
        <v>24000</v>
      </c>
      <c r="R27" s="12">
        <v>49000</v>
      </c>
      <c r="S27" s="11">
        <v>30000</v>
      </c>
    </row>
    <row r="28" spans="1:19" s="59" customFormat="1" ht="28.5" customHeight="1" thickBot="1">
      <c r="A28" s="280"/>
      <c r="B28" s="270"/>
      <c r="C28" s="271"/>
      <c r="D28" s="16" t="s">
        <v>207</v>
      </c>
      <c r="E28" s="27"/>
      <c r="F28" s="58" t="s">
        <v>212</v>
      </c>
      <c r="G28" s="235"/>
      <c r="H28" s="69"/>
      <c r="I28" s="203"/>
      <c r="J28" s="84"/>
      <c r="K28" s="276"/>
      <c r="L28" s="251"/>
      <c r="M28" s="14" t="s">
        <v>63</v>
      </c>
      <c r="N28" s="14"/>
      <c r="O28" s="16"/>
      <c r="P28" s="98"/>
      <c r="Q28" s="9"/>
      <c r="R28" s="12"/>
      <c r="S28" s="11"/>
    </row>
    <row r="29" spans="1:19" s="59" customFormat="1" ht="28.5" customHeight="1">
      <c r="A29" s="275" t="s">
        <v>99</v>
      </c>
      <c r="B29" s="15" t="s">
        <v>26</v>
      </c>
      <c r="C29" s="60"/>
      <c r="D29" s="60"/>
      <c r="E29" s="61"/>
      <c r="F29" s="70"/>
      <c r="G29" s="6">
        <v>8</v>
      </c>
      <c r="H29" s="8">
        <v>8</v>
      </c>
      <c r="I29" s="7">
        <v>8</v>
      </c>
      <c r="J29" s="81"/>
      <c r="K29" s="276"/>
      <c r="L29" s="251"/>
      <c r="M29" s="14" t="s">
        <v>64</v>
      </c>
      <c r="N29" s="14"/>
      <c r="O29" s="16"/>
      <c r="P29" s="98"/>
      <c r="Q29" s="9">
        <v>6752</v>
      </c>
      <c r="R29" s="12">
        <v>8600</v>
      </c>
      <c r="S29" s="11">
        <v>518</v>
      </c>
    </row>
    <row r="30" spans="1:19" s="59" customFormat="1" ht="28.5" customHeight="1">
      <c r="A30" s="276"/>
      <c r="B30" s="14" t="s">
        <v>27</v>
      </c>
      <c r="C30" s="35"/>
      <c r="D30" s="35"/>
      <c r="E30" s="32"/>
      <c r="F30" s="71"/>
      <c r="G30" s="9">
        <v>1</v>
      </c>
      <c r="H30" s="12">
        <v>1</v>
      </c>
      <c r="I30" s="11">
        <v>1</v>
      </c>
      <c r="J30" s="81"/>
      <c r="K30" s="276"/>
      <c r="L30" s="16" t="s">
        <v>65</v>
      </c>
      <c r="M30" s="26"/>
      <c r="N30" s="26"/>
      <c r="O30" s="26"/>
      <c r="P30" s="98" t="s">
        <v>194</v>
      </c>
      <c r="Q30" s="9">
        <v>157226</v>
      </c>
      <c r="R30" s="12">
        <v>135670</v>
      </c>
      <c r="S30" s="11">
        <v>167959</v>
      </c>
    </row>
    <row r="31" spans="1:19" s="59" customFormat="1" ht="28.5" customHeight="1" thickBot="1">
      <c r="A31" s="277"/>
      <c r="B31" s="23"/>
      <c r="C31" s="24" t="s">
        <v>195</v>
      </c>
      <c r="D31" s="24" t="s">
        <v>101</v>
      </c>
      <c r="E31" s="24"/>
      <c r="F31" s="72"/>
      <c r="G31" s="148">
        <f>SUM(G29:G30)</f>
        <v>9</v>
      </c>
      <c r="H31" s="39">
        <f>SUM(H29:H30)</f>
        <v>9</v>
      </c>
      <c r="I31" s="163">
        <f>SUM(I29:I30)</f>
        <v>9</v>
      </c>
      <c r="J31" s="85"/>
      <c r="K31" s="276"/>
      <c r="L31" s="251" t="s">
        <v>196</v>
      </c>
      <c r="M31" s="14" t="s">
        <v>66</v>
      </c>
      <c r="N31" s="14"/>
      <c r="O31" s="16"/>
      <c r="P31" s="98"/>
      <c r="Q31" s="9">
        <v>131467</v>
      </c>
      <c r="R31" s="12">
        <v>109484</v>
      </c>
      <c r="S31" s="11">
        <v>140655</v>
      </c>
    </row>
    <row r="32" spans="1:19" s="59" customFormat="1" ht="28.5" customHeight="1">
      <c r="A32" s="275" t="s">
        <v>0</v>
      </c>
      <c r="B32" s="22" t="s">
        <v>29</v>
      </c>
      <c r="C32" s="67"/>
      <c r="D32" s="67"/>
      <c r="E32" s="67"/>
      <c r="F32" s="70" t="s">
        <v>245</v>
      </c>
      <c r="G32" s="171">
        <v>0.5</v>
      </c>
      <c r="H32" s="73">
        <v>0.6</v>
      </c>
      <c r="I32" s="89">
        <v>0.6</v>
      </c>
      <c r="J32" s="82"/>
      <c r="K32" s="276"/>
      <c r="L32" s="251"/>
      <c r="M32" s="14" t="s">
        <v>67</v>
      </c>
      <c r="N32" s="14"/>
      <c r="O32" s="16"/>
      <c r="P32" s="98"/>
      <c r="Q32" s="9">
        <v>25759</v>
      </c>
      <c r="R32" s="12">
        <v>26186</v>
      </c>
      <c r="S32" s="11">
        <v>27304</v>
      </c>
    </row>
    <row r="33" spans="1:19" s="59" customFormat="1" ht="28.5" customHeight="1">
      <c r="A33" s="276"/>
      <c r="B33" s="14" t="s">
        <v>150</v>
      </c>
      <c r="C33" s="35"/>
      <c r="D33" s="35"/>
      <c r="E33" s="32"/>
      <c r="F33" s="64" t="s">
        <v>209</v>
      </c>
      <c r="G33" s="144">
        <v>0.6</v>
      </c>
      <c r="H33" s="34">
        <v>0.6</v>
      </c>
      <c r="I33" s="86">
        <v>0.7</v>
      </c>
      <c r="J33" s="82"/>
      <c r="K33" s="276"/>
      <c r="L33" s="14" t="s">
        <v>68</v>
      </c>
      <c r="M33" s="35"/>
      <c r="N33" s="35"/>
      <c r="O33" s="32"/>
      <c r="P33" s="98" t="s">
        <v>197</v>
      </c>
      <c r="Q33" s="205">
        <f>Q26-Q30</f>
        <v>-124452</v>
      </c>
      <c r="R33" s="206">
        <f>R26-R30</f>
        <v>-78070</v>
      </c>
      <c r="S33" s="214">
        <f>S26-S30</f>
        <v>-137441</v>
      </c>
    </row>
    <row r="34" spans="1:19" s="59" customFormat="1" ht="28.5" customHeight="1">
      <c r="A34" s="276"/>
      <c r="B34" s="268" t="s">
        <v>213</v>
      </c>
      <c r="C34" s="269"/>
      <c r="D34" s="21" t="s">
        <v>30</v>
      </c>
      <c r="E34" s="29"/>
      <c r="F34" s="64" t="s">
        <v>212</v>
      </c>
      <c r="G34" s="156">
        <v>1980.39</v>
      </c>
      <c r="H34" s="68">
        <v>1977.52</v>
      </c>
      <c r="I34" s="88">
        <v>1872.27</v>
      </c>
      <c r="J34" s="84"/>
      <c r="K34" s="276"/>
      <c r="L34" s="16" t="s">
        <v>69</v>
      </c>
      <c r="M34" s="26"/>
      <c r="N34" s="26"/>
      <c r="O34" s="26"/>
      <c r="P34" s="98" t="s">
        <v>198</v>
      </c>
      <c r="Q34" s="9">
        <v>124452</v>
      </c>
      <c r="R34" s="12">
        <v>78070</v>
      </c>
      <c r="S34" s="11">
        <v>137441</v>
      </c>
    </row>
    <row r="35" spans="1:19" s="59" customFormat="1" ht="28.5" customHeight="1" thickBot="1">
      <c r="A35" s="276"/>
      <c r="B35" s="272"/>
      <c r="C35" s="273"/>
      <c r="D35" s="16" t="s">
        <v>31</v>
      </c>
      <c r="E35" s="26"/>
      <c r="F35" s="64" t="s">
        <v>212</v>
      </c>
      <c r="G35" s="156">
        <v>2017.93</v>
      </c>
      <c r="H35" s="68">
        <v>2000.52</v>
      </c>
      <c r="I35" s="88">
        <v>1885.78</v>
      </c>
      <c r="J35" s="84"/>
      <c r="K35" s="277"/>
      <c r="L35" s="17" t="s">
        <v>70</v>
      </c>
      <c r="M35" s="17"/>
      <c r="N35" s="17"/>
      <c r="O35" s="23"/>
      <c r="P35" s="93"/>
      <c r="Q35" s="168">
        <f>Q33+Q34</f>
        <v>0</v>
      </c>
      <c r="R35" s="39">
        <f>R33+R34</f>
        <v>0</v>
      </c>
      <c r="S35" s="40">
        <f>S33+S34</f>
        <v>0</v>
      </c>
    </row>
    <row r="36" spans="1:19" s="59" customFormat="1" ht="28.5" customHeight="1">
      <c r="A36" s="276"/>
      <c r="B36" s="281" t="s">
        <v>102</v>
      </c>
      <c r="C36" s="282"/>
      <c r="D36" s="16" t="s">
        <v>32</v>
      </c>
      <c r="E36" s="26"/>
      <c r="F36" s="64" t="s">
        <v>103</v>
      </c>
      <c r="G36" s="9">
        <v>578</v>
      </c>
      <c r="H36" s="12">
        <v>579</v>
      </c>
      <c r="I36" s="11">
        <v>579</v>
      </c>
      <c r="J36" s="81"/>
      <c r="K36" s="18" t="s">
        <v>71</v>
      </c>
      <c r="L36" s="19"/>
      <c r="M36" s="19"/>
      <c r="N36" s="19"/>
      <c r="O36" s="25"/>
      <c r="P36" s="101"/>
      <c r="Q36" s="6">
        <v>236929</v>
      </c>
      <c r="R36" s="8">
        <v>274218</v>
      </c>
      <c r="S36" s="7">
        <v>254497</v>
      </c>
    </row>
    <row r="37" spans="1:19" s="59" customFormat="1" ht="28.5" customHeight="1">
      <c r="A37" s="276"/>
      <c r="B37" s="283"/>
      <c r="C37" s="284"/>
      <c r="D37" s="16" t="s">
        <v>33</v>
      </c>
      <c r="E37" s="26"/>
      <c r="F37" s="64" t="s">
        <v>210</v>
      </c>
      <c r="G37" s="9">
        <v>26876</v>
      </c>
      <c r="H37" s="12">
        <v>27865</v>
      </c>
      <c r="I37" s="11">
        <v>31279</v>
      </c>
      <c r="J37" s="81"/>
      <c r="K37" s="13" t="s">
        <v>72</v>
      </c>
      <c r="L37" s="14"/>
      <c r="M37" s="14"/>
      <c r="N37" s="14"/>
      <c r="O37" s="16"/>
      <c r="P37" s="98"/>
      <c r="Q37" s="9"/>
      <c r="R37" s="12"/>
      <c r="S37" s="11"/>
    </row>
    <row r="38" spans="1:19" s="59" customFormat="1" ht="28.5" customHeight="1" thickBot="1">
      <c r="A38" s="277"/>
      <c r="B38" s="285"/>
      <c r="C38" s="286"/>
      <c r="D38" s="23" t="s">
        <v>34</v>
      </c>
      <c r="E38" s="24"/>
      <c r="F38" s="65" t="s">
        <v>104</v>
      </c>
      <c r="G38" s="145">
        <v>53226</v>
      </c>
      <c r="H38" s="41">
        <v>55106</v>
      </c>
      <c r="I38" s="87">
        <v>58571</v>
      </c>
      <c r="J38" s="81"/>
      <c r="K38" s="46" t="s">
        <v>73</v>
      </c>
      <c r="L38" s="24"/>
      <c r="M38" s="24"/>
      <c r="N38" s="24"/>
      <c r="O38" s="24"/>
      <c r="P38" s="99"/>
      <c r="Q38" s="148">
        <v>541483</v>
      </c>
      <c r="R38" s="149">
        <v>538747</v>
      </c>
      <c r="S38" s="74">
        <v>599425</v>
      </c>
    </row>
    <row r="39" spans="1:19" s="59" customFormat="1" ht="28.5" customHeight="1">
      <c r="A39" s="279" t="s">
        <v>105</v>
      </c>
      <c r="B39" s="22" t="s">
        <v>35</v>
      </c>
      <c r="C39" s="28"/>
      <c r="D39" s="28"/>
      <c r="E39" s="28"/>
      <c r="F39" s="66" t="s">
        <v>199</v>
      </c>
      <c r="G39" s="169">
        <v>16.1</v>
      </c>
      <c r="H39" s="75">
        <v>15.1</v>
      </c>
      <c r="I39" s="90">
        <v>12.8</v>
      </c>
      <c r="J39" s="82"/>
      <c r="K39" s="275" t="s">
        <v>114</v>
      </c>
      <c r="L39" s="274" t="s">
        <v>115</v>
      </c>
      <c r="M39" s="15" t="s">
        <v>74</v>
      </c>
      <c r="N39" s="15"/>
      <c r="O39" s="22"/>
      <c r="P39" s="100"/>
      <c r="Q39" s="140">
        <v>3759056</v>
      </c>
      <c r="R39" s="63">
        <v>3742746</v>
      </c>
      <c r="S39" s="42">
        <v>3756354</v>
      </c>
    </row>
    <row r="40" spans="1:19" s="59" customFormat="1" ht="28.5" customHeight="1">
      <c r="A40" s="276"/>
      <c r="B40" s="16" t="s">
        <v>36</v>
      </c>
      <c r="C40" s="26"/>
      <c r="D40" s="26"/>
      <c r="E40" s="26"/>
      <c r="F40" s="64" t="s">
        <v>146</v>
      </c>
      <c r="G40" s="144">
        <v>2.7</v>
      </c>
      <c r="H40" s="34">
        <v>2.5</v>
      </c>
      <c r="I40" s="86">
        <v>2.3</v>
      </c>
      <c r="J40" s="82"/>
      <c r="K40" s="276"/>
      <c r="L40" s="251"/>
      <c r="M40" s="251" t="s">
        <v>148</v>
      </c>
      <c r="N40" s="14" t="s">
        <v>75</v>
      </c>
      <c r="O40" s="16"/>
      <c r="P40" s="98"/>
      <c r="Q40" s="9">
        <v>4994154</v>
      </c>
      <c r="R40" s="12">
        <v>5071940</v>
      </c>
      <c r="S40" s="11">
        <v>5179198</v>
      </c>
    </row>
    <row r="41" spans="1:19" s="59" customFormat="1" ht="28.5" customHeight="1">
      <c r="A41" s="276"/>
      <c r="B41" s="16" t="s">
        <v>37</v>
      </c>
      <c r="C41" s="26"/>
      <c r="D41" s="26"/>
      <c r="E41" s="26"/>
      <c r="F41" s="64" t="s">
        <v>200</v>
      </c>
      <c r="G41" s="144">
        <v>23.1</v>
      </c>
      <c r="H41" s="34">
        <v>23.3</v>
      </c>
      <c r="I41" s="86">
        <v>21.7</v>
      </c>
      <c r="J41" s="82"/>
      <c r="K41" s="276"/>
      <c r="L41" s="251"/>
      <c r="M41" s="251"/>
      <c r="N41" s="14" t="s">
        <v>215</v>
      </c>
      <c r="O41" s="32"/>
      <c r="P41" s="102"/>
      <c r="Q41" s="9">
        <v>1290579</v>
      </c>
      <c r="R41" s="12">
        <v>1384675</v>
      </c>
      <c r="S41" s="11">
        <v>1478325</v>
      </c>
    </row>
    <row r="42" spans="1:19" s="59" customFormat="1" ht="28.5" customHeight="1">
      <c r="A42" s="276"/>
      <c r="B42" s="16" t="s">
        <v>161</v>
      </c>
      <c r="C42" s="26"/>
      <c r="D42" s="26"/>
      <c r="E42" s="26"/>
      <c r="F42" s="64" t="s">
        <v>201</v>
      </c>
      <c r="G42" s="144">
        <v>47.4</v>
      </c>
      <c r="H42" s="34">
        <v>48.2</v>
      </c>
      <c r="I42" s="86">
        <v>52.1</v>
      </c>
      <c r="J42" s="82"/>
      <c r="K42" s="276"/>
      <c r="L42" s="251"/>
      <c r="M42" s="14" t="s">
        <v>76</v>
      </c>
      <c r="N42" s="14"/>
      <c r="O42" s="16"/>
      <c r="P42" s="98"/>
      <c r="Q42" s="9">
        <v>334596</v>
      </c>
      <c r="R42" s="12">
        <v>326548</v>
      </c>
      <c r="S42" s="11">
        <v>304359</v>
      </c>
    </row>
    <row r="43" spans="1:19" s="59" customFormat="1" ht="28.5" customHeight="1" thickBot="1">
      <c r="A43" s="280"/>
      <c r="B43" s="23" t="s">
        <v>38</v>
      </c>
      <c r="C43" s="24"/>
      <c r="D43" s="24"/>
      <c r="E43" s="24"/>
      <c r="F43" s="58" t="s">
        <v>269</v>
      </c>
      <c r="G43" s="170">
        <v>10.7</v>
      </c>
      <c r="H43" s="76">
        <v>10.9</v>
      </c>
      <c r="I43" s="91">
        <v>11.1</v>
      </c>
      <c r="J43" s="82"/>
      <c r="K43" s="276"/>
      <c r="L43" s="251"/>
      <c r="M43" s="251" t="s">
        <v>270</v>
      </c>
      <c r="N43" s="14" t="s">
        <v>77</v>
      </c>
      <c r="O43" s="16"/>
      <c r="P43" s="98"/>
      <c r="Q43" s="9">
        <v>260622</v>
      </c>
      <c r="R43" s="12">
        <v>260205</v>
      </c>
      <c r="S43" s="11">
        <v>229624</v>
      </c>
    </row>
    <row r="44" spans="1:19" s="59" customFormat="1" ht="28.5" customHeight="1">
      <c r="A44" s="275" t="s">
        <v>1</v>
      </c>
      <c r="B44" s="22" t="s">
        <v>151</v>
      </c>
      <c r="C44" s="28"/>
      <c r="D44" s="28"/>
      <c r="E44" s="28"/>
      <c r="F44" s="62" t="s">
        <v>202</v>
      </c>
      <c r="G44" s="171">
        <v>86.8</v>
      </c>
      <c r="H44" s="73">
        <v>87.3</v>
      </c>
      <c r="I44" s="89">
        <v>87.1</v>
      </c>
      <c r="J44" s="82"/>
      <c r="K44" s="276"/>
      <c r="L44" s="251"/>
      <c r="M44" s="251"/>
      <c r="N44" s="14" t="s">
        <v>78</v>
      </c>
      <c r="O44" s="16"/>
      <c r="P44" s="98"/>
      <c r="Q44" s="9">
        <v>70512</v>
      </c>
      <c r="R44" s="12">
        <v>61936</v>
      </c>
      <c r="S44" s="11">
        <v>70480</v>
      </c>
    </row>
    <row r="45" spans="1:19" s="59" customFormat="1" ht="28.5" customHeight="1">
      <c r="A45" s="276"/>
      <c r="B45" s="16" t="s">
        <v>39</v>
      </c>
      <c r="C45" s="26"/>
      <c r="D45" s="26"/>
      <c r="E45" s="26"/>
      <c r="F45" s="64" t="s">
        <v>145</v>
      </c>
      <c r="G45" s="144">
        <v>342.6</v>
      </c>
      <c r="H45" s="34">
        <v>624</v>
      </c>
      <c r="I45" s="86">
        <v>610.4</v>
      </c>
      <c r="J45" s="82"/>
      <c r="K45" s="276"/>
      <c r="L45" s="251"/>
      <c r="M45" s="251"/>
      <c r="N45" s="14" t="s">
        <v>79</v>
      </c>
      <c r="O45" s="16"/>
      <c r="P45" s="98"/>
      <c r="Q45" s="9">
        <v>3462</v>
      </c>
      <c r="R45" s="12">
        <v>4407</v>
      </c>
      <c r="S45" s="11">
        <v>4255</v>
      </c>
    </row>
    <row r="46" spans="1:19" s="59" customFormat="1" ht="28.5" customHeight="1">
      <c r="A46" s="276"/>
      <c r="B46" s="16" t="s">
        <v>40</v>
      </c>
      <c r="C46" s="26"/>
      <c r="D46" s="26"/>
      <c r="E46" s="26"/>
      <c r="F46" s="64" t="s">
        <v>140</v>
      </c>
      <c r="G46" s="144">
        <v>99.3</v>
      </c>
      <c r="H46" s="34">
        <v>100</v>
      </c>
      <c r="I46" s="86">
        <v>100.1</v>
      </c>
      <c r="J46" s="82"/>
      <c r="K46" s="276"/>
      <c r="L46" s="251"/>
      <c r="M46" s="14" t="s">
        <v>80</v>
      </c>
      <c r="N46" s="14"/>
      <c r="O46" s="16"/>
      <c r="P46" s="98"/>
      <c r="Q46" s="9"/>
      <c r="R46" s="12"/>
      <c r="S46" s="11"/>
    </row>
    <row r="47" spans="1:19" s="59" customFormat="1" ht="28.5" customHeight="1">
      <c r="A47" s="276"/>
      <c r="B47" s="16" t="s">
        <v>41</v>
      </c>
      <c r="C47" s="26"/>
      <c r="D47" s="26"/>
      <c r="E47" s="26"/>
      <c r="F47" s="64" t="s">
        <v>140</v>
      </c>
      <c r="G47" s="144">
        <v>101.5</v>
      </c>
      <c r="H47" s="34">
        <v>101.9</v>
      </c>
      <c r="I47" s="86">
        <v>101.9</v>
      </c>
      <c r="J47" s="82"/>
      <c r="K47" s="276"/>
      <c r="L47" s="251"/>
      <c r="M47" s="14" t="s">
        <v>81</v>
      </c>
      <c r="N47" s="14"/>
      <c r="O47" s="16"/>
      <c r="P47" s="98"/>
      <c r="Q47" s="9">
        <f>Q39+Q42+Q46</f>
        <v>4093652</v>
      </c>
      <c r="R47" s="12">
        <f>R39+R42+R46</f>
        <v>4069294</v>
      </c>
      <c r="S47" s="133">
        <f>S39+S42+S46</f>
        <v>4060713</v>
      </c>
    </row>
    <row r="48" spans="1:19" s="59" customFormat="1" ht="28.5" customHeight="1">
      <c r="A48" s="276"/>
      <c r="B48" s="16" t="s">
        <v>116</v>
      </c>
      <c r="C48" s="26"/>
      <c r="D48" s="26"/>
      <c r="E48" s="26"/>
      <c r="F48" s="64" t="s">
        <v>203</v>
      </c>
      <c r="G48" s="144"/>
      <c r="H48" s="34"/>
      <c r="I48" s="86"/>
      <c r="J48" s="82"/>
      <c r="K48" s="276"/>
      <c r="L48" s="251" t="s">
        <v>113</v>
      </c>
      <c r="M48" s="14" t="s">
        <v>82</v>
      </c>
      <c r="N48" s="14"/>
      <c r="O48" s="16"/>
      <c r="P48" s="98"/>
      <c r="Q48" s="9">
        <v>65360</v>
      </c>
      <c r="R48" s="12">
        <v>64809</v>
      </c>
      <c r="S48" s="11">
        <v>70929</v>
      </c>
    </row>
    <row r="49" spans="1:19" s="59" customFormat="1" ht="28.5" customHeight="1">
      <c r="A49" s="276"/>
      <c r="B49" s="16" t="s">
        <v>42</v>
      </c>
      <c r="C49" s="26"/>
      <c r="D49" s="26"/>
      <c r="E49" s="26"/>
      <c r="F49" s="64" t="s">
        <v>175</v>
      </c>
      <c r="G49" s="144"/>
      <c r="H49" s="34"/>
      <c r="I49" s="86"/>
      <c r="J49" s="82"/>
      <c r="K49" s="276"/>
      <c r="L49" s="251"/>
      <c r="M49" s="14" t="s">
        <v>83</v>
      </c>
      <c r="N49" s="14"/>
      <c r="O49" s="16"/>
      <c r="P49" s="98"/>
      <c r="Q49" s="9">
        <v>97667</v>
      </c>
      <c r="R49" s="12">
        <v>52330</v>
      </c>
      <c r="S49" s="11">
        <v>49862</v>
      </c>
    </row>
    <row r="50" spans="1:19" s="59" customFormat="1" ht="28.5" customHeight="1">
      <c r="A50" s="276"/>
      <c r="B50" s="262" t="s">
        <v>2</v>
      </c>
      <c r="C50" s="263"/>
      <c r="D50" s="14" t="s">
        <v>117</v>
      </c>
      <c r="E50" s="16"/>
      <c r="F50" s="33"/>
      <c r="G50" s="144">
        <v>6</v>
      </c>
      <c r="H50" s="34">
        <v>5.9</v>
      </c>
      <c r="I50" s="86">
        <v>5.8</v>
      </c>
      <c r="J50" s="82"/>
      <c r="K50" s="276"/>
      <c r="L50" s="251"/>
      <c r="M50" s="251" t="s">
        <v>204</v>
      </c>
      <c r="N50" s="14" t="s">
        <v>84</v>
      </c>
      <c r="O50" s="16"/>
      <c r="P50" s="98"/>
      <c r="Q50" s="9"/>
      <c r="R50" s="12"/>
      <c r="S50" s="11"/>
    </row>
    <row r="51" spans="1:19" s="59" customFormat="1" ht="28.5" customHeight="1">
      <c r="A51" s="276"/>
      <c r="B51" s="264"/>
      <c r="C51" s="265"/>
      <c r="D51" s="14" t="s">
        <v>43</v>
      </c>
      <c r="E51" s="16"/>
      <c r="F51" s="33"/>
      <c r="G51" s="144">
        <v>2.8</v>
      </c>
      <c r="H51" s="34">
        <v>2.5</v>
      </c>
      <c r="I51" s="86">
        <v>2.3</v>
      </c>
      <c r="J51" s="82"/>
      <c r="K51" s="276"/>
      <c r="L51" s="251"/>
      <c r="M51" s="251"/>
      <c r="N51" s="14" t="s">
        <v>85</v>
      </c>
      <c r="O51" s="16"/>
      <c r="P51" s="98"/>
      <c r="Q51" s="9">
        <v>83958</v>
      </c>
      <c r="R51" s="12">
        <v>43447</v>
      </c>
      <c r="S51" s="11">
        <v>35259</v>
      </c>
    </row>
    <row r="52" spans="1:19" s="59" customFormat="1" ht="28.5" customHeight="1">
      <c r="A52" s="276"/>
      <c r="B52" s="264"/>
      <c r="C52" s="265"/>
      <c r="D52" s="14" t="s">
        <v>118</v>
      </c>
      <c r="E52" s="16"/>
      <c r="F52" s="33"/>
      <c r="G52" s="144">
        <v>8.8</v>
      </c>
      <c r="H52" s="34">
        <v>8.5</v>
      </c>
      <c r="I52" s="86">
        <v>8.2</v>
      </c>
      <c r="J52" s="82"/>
      <c r="K52" s="276"/>
      <c r="L52" s="251"/>
      <c r="M52" s="14" t="s">
        <v>86</v>
      </c>
      <c r="N52" s="14"/>
      <c r="O52" s="16"/>
      <c r="P52" s="98"/>
      <c r="Q52" s="9">
        <f>Q48+Q49</f>
        <v>163027</v>
      </c>
      <c r="R52" s="12">
        <f>R48+R49</f>
        <v>117139</v>
      </c>
      <c r="S52" s="133">
        <f>S48+S49</f>
        <v>120791</v>
      </c>
    </row>
    <row r="53" spans="1:19" s="59" customFormat="1" ht="28.5" customHeight="1" thickBot="1">
      <c r="A53" s="277"/>
      <c r="B53" s="266"/>
      <c r="C53" s="267"/>
      <c r="D53" s="17" t="s">
        <v>35</v>
      </c>
      <c r="E53" s="23"/>
      <c r="F53" s="77"/>
      <c r="G53" s="172">
        <v>16.4</v>
      </c>
      <c r="H53" s="78">
        <v>15.3</v>
      </c>
      <c r="I53" s="92">
        <v>12.9</v>
      </c>
      <c r="J53" s="82"/>
      <c r="K53" s="276"/>
      <c r="L53" s="251" t="s">
        <v>112</v>
      </c>
      <c r="M53" s="14" t="s">
        <v>87</v>
      </c>
      <c r="N53" s="14"/>
      <c r="O53" s="16"/>
      <c r="P53" s="98"/>
      <c r="Q53" s="9">
        <v>751921</v>
      </c>
      <c r="R53" s="12">
        <v>774735</v>
      </c>
      <c r="S53" s="11">
        <v>777432</v>
      </c>
    </row>
    <row r="54" spans="1:19" s="59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76"/>
      <c r="L54" s="251"/>
      <c r="M54" s="251" t="s">
        <v>111</v>
      </c>
      <c r="N54" s="14" t="s">
        <v>88</v>
      </c>
      <c r="O54" s="16"/>
      <c r="P54" s="98"/>
      <c r="Q54" s="9">
        <v>375698</v>
      </c>
      <c r="R54" s="12">
        <v>375698</v>
      </c>
      <c r="S54" s="11">
        <v>375698</v>
      </c>
    </row>
    <row r="55" spans="1:19" s="59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76"/>
      <c r="L55" s="251"/>
      <c r="M55" s="251"/>
      <c r="N55" s="14" t="s">
        <v>62</v>
      </c>
      <c r="O55" s="16"/>
      <c r="P55" s="98"/>
      <c r="Q55" s="9">
        <v>376223</v>
      </c>
      <c r="R55" s="12">
        <v>399037</v>
      </c>
      <c r="S55" s="11">
        <v>401734</v>
      </c>
    </row>
    <row r="56" spans="1:19" s="59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76"/>
      <c r="L56" s="251"/>
      <c r="M56" s="251"/>
      <c r="N56" s="14" t="s">
        <v>89</v>
      </c>
      <c r="O56" s="16"/>
      <c r="P56" s="98"/>
      <c r="Q56" s="9"/>
      <c r="R56" s="12"/>
      <c r="S56" s="11"/>
    </row>
    <row r="57" spans="1:19" s="59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76"/>
      <c r="L57" s="251"/>
      <c r="M57" s="14" t="s">
        <v>90</v>
      </c>
      <c r="N57" s="14"/>
      <c r="O57" s="16"/>
      <c r="P57" s="98"/>
      <c r="Q57" s="9">
        <v>3178704</v>
      </c>
      <c r="R57" s="12">
        <v>3177420</v>
      </c>
      <c r="S57" s="11">
        <v>3162490</v>
      </c>
    </row>
    <row r="58" spans="1:19" s="59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6"/>
      <c r="L58" s="251"/>
      <c r="M58" s="251" t="s">
        <v>111</v>
      </c>
      <c r="N58" s="14" t="s">
        <v>91</v>
      </c>
      <c r="O58" s="16"/>
      <c r="P58" s="98"/>
      <c r="Q58" s="9">
        <v>3017462</v>
      </c>
      <c r="R58" s="12">
        <v>3015986</v>
      </c>
      <c r="S58" s="11">
        <v>3000485</v>
      </c>
    </row>
    <row r="59" spans="1:19" s="59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76"/>
      <c r="L59" s="251"/>
      <c r="M59" s="251"/>
      <c r="N59" s="14" t="s">
        <v>92</v>
      </c>
      <c r="O59" s="16"/>
      <c r="P59" s="98"/>
      <c r="Q59" s="9">
        <v>111998</v>
      </c>
      <c r="R59" s="12">
        <v>111998</v>
      </c>
      <c r="S59" s="11">
        <v>112008</v>
      </c>
    </row>
    <row r="60" spans="1:19" s="59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76"/>
      <c r="L60" s="251"/>
      <c r="M60" s="251"/>
      <c r="N60" s="253" t="s">
        <v>93</v>
      </c>
      <c r="O60" s="255"/>
      <c r="P60" s="254"/>
      <c r="Q60" s="9">
        <v>49244</v>
      </c>
      <c r="R60" s="12">
        <v>49436</v>
      </c>
      <c r="S60" s="11">
        <v>49997</v>
      </c>
    </row>
    <row r="61" spans="1:19" s="59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77"/>
      <c r="L61" s="278"/>
      <c r="M61" s="17" t="s">
        <v>94</v>
      </c>
      <c r="N61" s="17"/>
      <c r="O61" s="23"/>
      <c r="P61" s="93"/>
      <c r="Q61" s="145">
        <f>Q53+Q57</f>
        <v>3930625</v>
      </c>
      <c r="R61" s="41">
        <f>R53+R57</f>
        <v>3952155</v>
      </c>
      <c r="S61" s="173">
        <f>S53+S57</f>
        <v>3939922</v>
      </c>
    </row>
  </sheetData>
  <mergeCells count="37">
    <mergeCell ref="G5:I5"/>
    <mergeCell ref="G6:I6"/>
    <mergeCell ref="A29:A31"/>
    <mergeCell ref="A8:A15"/>
    <mergeCell ref="A16:A20"/>
    <mergeCell ref="A21:A28"/>
    <mergeCell ref="A44:A53"/>
    <mergeCell ref="A32:A38"/>
    <mergeCell ref="A39:A43"/>
    <mergeCell ref="B36:C38"/>
    <mergeCell ref="N8:N10"/>
    <mergeCell ref="M7:M12"/>
    <mergeCell ref="L6:L13"/>
    <mergeCell ref="K5:K25"/>
    <mergeCell ref="N17:N20"/>
    <mergeCell ref="M16:M22"/>
    <mergeCell ref="L15:L23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hase</dc:creator>
  <cp:keywords/>
  <dc:description/>
  <cp:lastModifiedBy>r.skgch</cp:lastModifiedBy>
  <cp:lastPrinted>2007-07-20T07:10:16Z</cp:lastPrinted>
  <dcterms:created xsi:type="dcterms:W3CDTF">2001-06-13T08:50:22Z</dcterms:created>
  <dcterms:modified xsi:type="dcterms:W3CDTF">2008-01-22T06:06:07Z</dcterms:modified>
  <cp:category/>
  <cp:version/>
  <cp:contentType/>
  <cp:contentStatus/>
</cp:coreProperties>
</file>