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BA00E764-2787-4CB9-9420-D9D165B291D5}" xr6:coauthVersionLast="47" xr6:coauthVersionMax="47" xr10:uidLastSave="{00000000-0000-0000-0000-000000000000}"/>
  <workbookProtection workbookAlgorithmName="SHA-512" workbookHashValue="d1vDZ0JDHShjsR2Rfv5P3WB12IC5oFJ3GbjdZFsKZIsHkZeFghIMNAUcsvKTcDcrWETSfDGug6yztW88H3nBcw==" workbookSaltValue="hbi2rOlpPRUZLIZ69jNKZw==" workbookSpinCount="100000" lockStructure="1"/>
  <bookViews>
    <workbookView xWindow="-2314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LH31" i="4" s="1"/>
  <c r="DM7" i="5"/>
  <c r="DL7" i="5"/>
  <c r="DK7" i="5"/>
  <c r="DI7" i="5"/>
  <c r="DH7" i="5"/>
  <c r="DG7" i="5"/>
  <c r="DF7" i="5"/>
  <c r="DE7" i="5"/>
  <c r="KA78" i="4" s="1"/>
  <c r="DD7" i="5"/>
  <c r="DC7" i="5"/>
  <c r="DB7" i="5"/>
  <c r="DA7" i="5"/>
  <c r="CZ7" i="5"/>
  <c r="CN7" i="5"/>
  <c r="CM7" i="5"/>
  <c r="BZ7" i="5"/>
  <c r="MA53" i="4" s="1"/>
  <c r="BY7" i="5"/>
  <c r="BX7" i="5"/>
  <c r="BW7" i="5"/>
  <c r="BV7" i="5"/>
  <c r="BU7" i="5"/>
  <c r="BT7" i="5"/>
  <c r="BS7" i="5"/>
  <c r="BR7" i="5"/>
  <c r="BQ7" i="5"/>
  <c r="BO7" i="5"/>
  <c r="BN7" i="5"/>
  <c r="BM7" i="5"/>
  <c r="BL7" i="5"/>
  <c r="BK7" i="5"/>
  <c r="BJ7" i="5"/>
  <c r="BI7" i="5"/>
  <c r="GQ52" i="4" s="1"/>
  <c r="BH7" i="5"/>
  <c r="BG7" i="5"/>
  <c r="BF7" i="5"/>
  <c r="BD7" i="5"/>
  <c r="BC7" i="5"/>
  <c r="BB7" i="5"/>
  <c r="BA7" i="5"/>
  <c r="AZ7" i="5"/>
  <c r="U53" i="4" s="1"/>
  <c r="AY7" i="5"/>
  <c r="AX7" i="5"/>
  <c r="AW7" i="5"/>
  <c r="AV7" i="5"/>
  <c r="AU7" i="5"/>
  <c r="AS7" i="5"/>
  <c r="AR7" i="5"/>
  <c r="AQ7" i="5"/>
  <c r="FX32" i="4" s="1"/>
  <c r="AP7" i="5"/>
  <c r="AO7" i="5"/>
  <c r="AN7" i="5"/>
  <c r="AM7" i="5"/>
  <c r="AL7" i="5"/>
  <c r="AK7" i="5"/>
  <c r="AJ7" i="5"/>
  <c r="AH7" i="5"/>
  <c r="CS32" i="4" s="1"/>
  <c r="AG7" i="5"/>
  <c r="AF7" i="5"/>
  <c r="AE7" i="5"/>
  <c r="AD7" i="5"/>
  <c r="AC7" i="5"/>
  <c r="AB7" i="5"/>
  <c r="AA7" i="5"/>
  <c r="Z7" i="5"/>
  <c r="Y7" i="5"/>
  <c r="X7" i="5"/>
  <c r="W7" i="5"/>
  <c r="V7" i="5"/>
  <c r="U7" i="5"/>
  <c r="T7" i="5"/>
  <c r="S7" i="5"/>
  <c r="R7" i="5"/>
  <c r="DU10" i="4" s="1"/>
  <c r="Q7" i="5"/>
  <c r="CF10" i="4" s="1"/>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MA52" i="4"/>
  <c r="LH52" i="4"/>
  <c r="KO52" i="4"/>
  <c r="JV52" i="4"/>
  <c r="JC52" i="4"/>
  <c r="HJ52" i="4"/>
  <c r="FX52" i="4"/>
  <c r="FE52" i="4"/>
  <c r="EL52" i="4"/>
  <c r="CS52" i="4"/>
  <c r="BZ52" i="4"/>
  <c r="BG52" i="4"/>
  <c r="AN52" i="4"/>
  <c r="U52" i="4"/>
  <c r="MA32" i="4"/>
  <c r="LH32" i="4"/>
  <c r="KO32" i="4"/>
  <c r="JV32" i="4"/>
  <c r="JC32" i="4"/>
  <c r="HJ32" i="4"/>
  <c r="GQ32" i="4"/>
  <c r="FE32" i="4"/>
  <c r="EL32" i="4"/>
  <c r="BZ32" i="4"/>
  <c r="BG32" i="4"/>
  <c r="AN32" i="4"/>
  <c r="U32" i="4"/>
  <c r="MA31" i="4"/>
  <c r="KO31" i="4"/>
  <c r="JV31" i="4"/>
  <c r="JC31" i="4"/>
  <c r="HJ31" i="4"/>
  <c r="GQ31" i="4"/>
  <c r="FX31" i="4"/>
  <c r="FE31" i="4"/>
  <c r="EL31" i="4"/>
  <c r="CS31" i="4"/>
  <c r="BZ31" i="4"/>
  <c r="BG31" i="4"/>
  <c r="AN31" i="4"/>
  <c r="U31" i="4"/>
  <c r="LJ10" i="4"/>
  <c r="JQ10" i="4"/>
  <c r="HX10" i="4"/>
  <c r="B10" i="4"/>
  <c r="LJ8" i="4"/>
  <c r="JQ8" i="4"/>
  <c r="HX8" i="4"/>
  <c r="FJ8" i="4"/>
  <c r="DU8" i="4"/>
  <c r="CF8" i="4"/>
  <c r="AQ8" i="4"/>
  <c r="B6" i="4"/>
  <c r="MI76" i="4" l="1"/>
  <c r="HJ51" i="4"/>
  <c r="MA30" i="4"/>
  <c r="CS30" i="4"/>
  <c r="BZ76" i="4"/>
  <c r="MA51" i="4"/>
  <c r="IT76" i="4"/>
  <c r="CS51" i="4"/>
  <c r="HJ30" i="4"/>
  <c r="C11" i="5"/>
  <c r="D11" i="5"/>
  <c r="E11" i="5"/>
  <c r="B11" i="5"/>
  <c r="BK76" i="4" l="1"/>
  <c r="LH51" i="4"/>
  <c r="BZ51" i="4"/>
  <c r="BZ30" i="4"/>
  <c r="LT76" i="4"/>
  <c r="GQ51" i="4"/>
  <c r="LH30" i="4"/>
  <c r="IE76" i="4"/>
  <c r="GQ30" i="4"/>
  <c r="HP76" i="4"/>
  <c r="BG30" i="4"/>
  <c r="AV76" i="4"/>
  <c r="KO51" i="4"/>
  <c r="KO30" i="4"/>
  <c r="FX30" i="4"/>
  <c r="LE76" i="4"/>
  <c r="FX51" i="4"/>
  <c r="BG51" i="4"/>
  <c r="FE51" i="4"/>
  <c r="JV30" i="4"/>
  <c r="HA76" i="4"/>
  <c r="AN51" i="4"/>
  <c r="FE30" i="4"/>
  <c r="KP76" i="4"/>
  <c r="AN30" i="4"/>
  <c r="JV51" i="4"/>
  <c r="AG76" i="4"/>
  <c r="KA76" i="4"/>
  <c r="EL51" i="4"/>
  <c r="JC30" i="4"/>
  <c r="GL76" i="4"/>
  <c r="U51" i="4"/>
  <c r="EL30" i="4"/>
  <c r="U30" i="4"/>
  <c r="R76" i="4"/>
  <c r="JC51"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<sst xmlns="http://schemas.openxmlformats.org/spreadsheetml/2006/main" count="278" uniqueCount="137">
  <si>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</si>
  <si>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</si>
  <si>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</si>
  <si>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</si>
  <si>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</si>
  <si>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</si>
  <si>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</si>
  <si>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</si>
  <si>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</si>
  <si>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</si>
  <si>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</si>
  <si>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</si>
  <si>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</si>
  <si>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</si>
  <si>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</si>
  <si>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</si>
  <si>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</si>
  <si>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</si>
  <si>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</si>
  <si>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</si>
  <si>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</si>
  <si>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</si>
  <si>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</si>
  <si>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</si>
  <si>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</si>
  <si>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</si>
  <si>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</si>
  <si>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</si>
  <si>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</si>
  <si>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</si>
  <si>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</si>
  <si>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</si>
  <si>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</si>
  <si>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</si>
  <si>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</si>
  <si>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</si>
  <si>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</si>
  <si>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</si>
  <si>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</si>
  <si>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</si>
  <si>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</si>
  <si>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</si>
  <si>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</si>
  <si>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</si>
  <si>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</si>
  <si>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</si>
  <si>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</si>
  <si>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</si>
  <si>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</si>
  <si>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</si>
  <si>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</si>
  <si>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</si>
  <si>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</si>
  <si>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</si>
  <si>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</si>
  <si>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</si>
  <si>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</si>
  <si>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</si>
  <si>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</si>
  <si>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</si>
  <si>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</si>
  <si>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</si>
  <si>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</si>
  <si>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</si>
  <si>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</si>
  <si>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</si>
  <si>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</si>
  <si>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</si>
  <si>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</si>
  <si>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</si>
  <si>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</si>
  <si>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</si>
  <si>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</si>
  <si>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</si>
  <si>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</si>
  <si>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</si>
  <si>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</si>
  <si>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</si>
  <si>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</si>
  <si>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</si>
  <si>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</si>
  <si>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</si>
  <si>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</si>
  <si>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</si>
  <si>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</si>
  <si>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</si>
  <si>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</si>
  <si>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</si>
  <si>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</si>
  <si>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</si>
  <si>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</si>
  <si>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</si>
  <si>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</si>
  <si>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</si>
  <si>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</si>
  <si>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</si>
  <si>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</si>
  <si>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</si>
  <si>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</si>
  <si>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</si>
  <si>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</si>
  <si>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</si>
  <si>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</si>
  <si>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</si>
  <si>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</si>
  <si>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当該値(N-2)</t>
    <phoneticPr fontId="5"/>
  </si>
  <si>
    <t>当該値(N)</t>
    <phoneticPr fontId="5"/>
  </si>
  <si>
    <t>当該値(N-2)</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</si>
  <si>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</si>
  <si>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</si>
  <si>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</si>
  <si>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</si>
  <si>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</si>
  <si>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</si>
  <si>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</si>
  <si>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袖ケ浦市</t>
  </si>
  <si>
    <t>袖ケ浦駅第一駐車場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</si>
  <si>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</si>
  <si>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</si>
  <si>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</si>
  <si>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</si>
  <si>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</si>
  <si>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</si>
  <si>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</si>
  <si>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</si>
  <si>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</si>
  <si>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</si>
  <si>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</si>
  <si>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</si>
  <si>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</si>
  <si>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</si>
  <si>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</si>
  <si>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</si>
  <si>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当該施設は健全な経営がされており、設備投資見込額については、修繕を要す箇所が発生した場合に対応を行っていくこととしている。</t>
    <phoneticPr fontId="5"/>
  </si>
  <si>
    <t>　稼働率については、昨年度同様新型コロナウイルスの影響で利用者が一昨年に比べ減少しているが、昨年度よりは若干上昇傾向にある。当該施設立地は近隣に民間駐車場が多数ある状況であり、地域全体でみると駐車場需要は充足している面もある。また、定期利用者と一時利用者が混在している施設であり、収容台数のうち定期利用者の必要枠を制限していることから、稼働率を勘案し今後必要であれば、定期利用者の枠を増減させるなどを検討する必要がある。</t>
    <rPh sb="175" eb="179">
      <t>コンゴヒツヨウ</t>
    </rPh>
    <rPh sb="192" eb="194">
      <t>ゾウゲン</t>
    </rPh>
    <phoneticPr fontId="5"/>
  </si>
  <si>
    <r>
      <t>　収益的収支比率、売上高GOP比率及びEBITDAともにコロナ前の令和元年度よりも低下しているが、昨年度と比べると</t>
    </r>
    <r>
      <rPr>
        <sz val="11"/>
        <rFont val="ＭＳ ゴシック"/>
        <family val="3"/>
        <charset val="128"/>
      </rPr>
      <t>新型コロナウイルスの規制緩和により利用者が増加したため</t>
    </r>
    <r>
      <rPr>
        <sz val="11"/>
        <color theme="1"/>
        <rFont val="ＭＳ ゴシック"/>
        <family val="3"/>
        <charset val="128"/>
      </rPr>
      <t>上昇していて、全体的に黒字であることから健全な経営がされていると言える。令和元年度に自動ゲートのリース期間が満了になったことから、その年の収益的収支比率が高い数値になっている。</t>
    </r>
    <rPh sb="31" eb="32">
      <t>マエ</t>
    </rPh>
    <rPh sb="49" eb="52">
      <t>サクネンド</t>
    </rPh>
    <rPh sb="53" eb="54">
      <t>クラ</t>
    </rPh>
    <rPh sb="57" eb="59">
      <t>シンガタ</t>
    </rPh>
    <rPh sb="67" eb="71">
      <t>キセイカンワ</t>
    </rPh>
    <rPh sb="74" eb="77">
      <t>リヨウシャ</t>
    </rPh>
    <rPh sb="78" eb="80">
      <t>ゾウカ</t>
    </rPh>
    <rPh sb="84" eb="86">
      <t>ジョウショウ</t>
    </rPh>
    <phoneticPr fontId="5"/>
  </si>
  <si>
    <r>
      <t>　</t>
    </r>
    <r>
      <rPr>
        <sz val="11"/>
        <rFont val="ＭＳ ゴシック"/>
        <family val="3"/>
        <charset val="128"/>
      </rPr>
      <t>令和２年度はコロナの流行により利用状況や収益的収支比率等が下降したが、徐々にコロナ前の経営に戻ってきている。今後は必要に</t>
    </r>
    <r>
      <rPr>
        <sz val="11"/>
        <color theme="1"/>
        <rFont val="ＭＳ ゴシック"/>
        <family val="3"/>
        <charset val="128"/>
      </rPr>
      <t>応じた設備投資を行い、健全性の高い経営を持続させていくことが更なる増収に繋がると考えられる。</t>
    </r>
    <rPh sb="1" eb="3">
      <t>レイワ</t>
    </rPh>
    <rPh sb="4" eb="6">
      <t>ネンド</t>
    </rPh>
    <rPh sb="11" eb="13">
      <t>リュウコウ</t>
    </rPh>
    <rPh sb="16" eb="20">
      <t>リヨウジョウキョウ</t>
    </rPh>
    <rPh sb="21" eb="24">
      <t>シュウエキテキ</t>
    </rPh>
    <rPh sb="24" eb="28">
      <t>シュウシヒリツ</t>
    </rPh>
    <rPh sb="28" eb="29">
      <t>トウ</t>
    </rPh>
    <rPh sb="30" eb="32">
      <t>カコウ</t>
    </rPh>
    <rPh sb="36" eb="38">
      <t>ジョジョ</t>
    </rPh>
    <rPh sb="42" eb="43">
      <t>マエ</t>
    </rPh>
    <rPh sb="44" eb="46">
      <t>ケイエイ</t>
    </rPh>
    <rPh sb="47" eb="48">
      <t>モド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</si>
</sst>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306.89999999999998</c:v>
                </c:pt>
                <c:pt idx="1">
                  <c:v>566.5</c:v>
                </c:pt>
                <c:pt idx="2">
                  <c:v>404.5</c:v>
                </c:pt>
                <c:pt idx="3">
                  <c:v>366.9</c:v>
                </c:pt>
                <c:pt idx="4">
                  <c:v>447.8</c:v>
                </c:pt>
              </c:numCache>
            </c:numRef>
          </c:val>
          <c:extLst>
            <c:ext xmlns:c16="http://schemas.microsoft.com/office/drawing/2014/chart" uri="{C3380CC4-5D6E-409C-BE32-E72D297353CC}">
              <c16:uniqueId val="{00000000-9922-4812-8512-2DB7E037E5BE}"/>
            </c:ext>
          </c:extLst>
        </c:ser>
        <c:dLbls>
          <c:showLegendKey val="0"/>
          <c:showVal val="0"/>
          <c:showCatName val="0"/>
          <c:showSerName val="0"/>
          <c:showPercent val="0"/>
          <c:showBubbleSize val="0"/>
        </c:dLbls>
        <c:gapWidth val="150"/>
        <c:axId val="463631160"/>
        <c:axId val="46363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9922-4812-8512-2DB7E037E5BE}"/>
            </c:ext>
          </c:extLst>
        </c:ser>
        <c:dLbls>
          <c:showLegendKey val="0"/>
          <c:showVal val="0"/>
          <c:showCatName val="0"/>
          <c:showSerName val="0"/>
          <c:showPercent val="0"/>
          <c:showBubbleSize val="0"/>
        </c:dLbls>
        <c:marker val="1"/>
        <c:smooth val="0"/>
        <c:axId val="463631160"/>
        <c:axId val="463630376"/>
      </c:lineChart>
      <c:catAx>
        <c:axId val="463631160"/>
        <c:scaling>
          <c:orientation val="minMax"/>
        </c:scaling>
        <c:delete val="1"/>
        <c:axPos val="b"/>
        <c:numFmt formatCode="General" sourceLinked="1"/>
        <c:majorTickMark val="none"/>
        <c:minorTickMark val="none"/>
        <c:tickLblPos val="none"/>
        <c:crossAx val="463630376"/>
        <c:crosses val="autoZero"/>
        <c:auto val="1"/>
        <c:lblAlgn val="ctr"/>
        <c:lblOffset val="100"/>
        <c:noMultiLvlLbl val="1"/>
      </c:catAx>
      <c:valAx>
        <c:axId val="46363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63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E0-44E0-B4B1-042397575171}"/>
            </c:ext>
          </c:extLst>
        </c:ser>
        <c:dLbls>
          <c:showLegendKey val="0"/>
          <c:showVal val="0"/>
          <c:showCatName val="0"/>
          <c:showSerName val="0"/>
          <c:showPercent val="0"/>
          <c:showBubbleSize val="0"/>
        </c:dLbls>
        <c:gapWidth val="150"/>
        <c:axId val="463631944"/>
        <c:axId val="46363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2DE0-44E0-B4B1-042397575171}"/>
            </c:ext>
          </c:extLst>
        </c:ser>
        <c:dLbls>
          <c:showLegendKey val="0"/>
          <c:showVal val="0"/>
          <c:showCatName val="0"/>
          <c:showSerName val="0"/>
          <c:showPercent val="0"/>
          <c:showBubbleSize val="0"/>
        </c:dLbls>
        <c:marker val="1"/>
        <c:smooth val="0"/>
        <c:axId val="463631944"/>
        <c:axId val="463633904"/>
      </c:lineChart>
      <c:catAx>
        <c:axId val="463631944"/>
        <c:scaling>
          <c:orientation val="minMax"/>
        </c:scaling>
        <c:delete val="1"/>
        <c:axPos val="b"/>
        <c:numFmt formatCode="General" sourceLinked="1"/>
        <c:majorTickMark val="none"/>
        <c:minorTickMark val="none"/>
        <c:tickLblPos val="none"/>
        <c:crossAx val="463633904"/>
        <c:crosses val="autoZero"/>
        <c:auto val="1"/>
        <c:lblAlgn val="ctr"/>
        <c:lblOffset val="100"/>
        <c:noMultiLvlLbl val="1"/>
      </c:catAx>
      <c:valAx>
        <c:axId val="46363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631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8E5-4401-8CDD-640AD5E671DE}"/>
            </c:ext>
          </c:extLst>
        </c:ser>
        <c:dLbls>
          <c:showLegendKey val="0"/>
          <c:showVal val="0"/>
          <c:showCatName val="0"/>
          <c:showSerName val="0"/>
          <c:showPercent val="0"/>
          <c:showBubbleSize val="0"/>
        </c:dLbls>
        <c:gapWidth val="150"/>
        <c:axId val="476523704"/>
        <c:axId val="47652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8E5-4401-8CDD-640AD5E671DE}"/>
            </c:ext>
          </c:extLst>
        </c:ser>
        <c:dLbls>
          <c:showLegendKey val="0"/>
          <c:showVal val="0"/>
          <c:showCatName val="0"/>
          <c:showSerName val="0"/>
          <c:showPercent val="0"/>
          <c:showBubbleSize val="0"/>
        </c:dLbls>
        <c:marker val="1"/>
        <c:smooth val="0"/>
        <c:axId val="476523704"/>
        <c:axId val="476522920"/>
      </c:lineChart>
      <c:catAx>
        <c:axId val="476523704"/>
        <c:scaling>
          <c:orientation val="minMax"/>
        </c:scaling>
        <c:delete val="1"/>
        <c:axPos val="b"/>
        <c:numFmt formatCode="General" sourceLinked="1"/>
        <c:majorTickMark val="none"/>
        <c:minorTickMark val="none"/>
        <c:tickLblPos val="none"/>
        <c:crossAx val="476522920"/>
        <c:crosses val="autoZero"/>
        <c:auto val="1"/>
        <c:lblAlgn val="ctr"/>
        <c:lblOffset val="100"/>
        <c:noMultiLvlLbl val="1"/>
      </c:catAx>
      <c:valAx>
        <c:axId val="476522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523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005-4AB8-B217-574FD21A51C1}"/>
            </c:ext>
          </c:extLst>
        </c:ser>
        <c:dLbls>
          <c:showLegendKey val="0"/>
          <c:showVal val="0"/>
          <c:showCatName val="0"/>
          <c:showSerName val="0"/>
          <c:showPercent val="0"/>
          <c:showBubbleSize val="0"/>
        </c:dLbls>
        <c:gapWidth val="150"/>
        <c:axId val="476525664"/>
        <c:axId val="4765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005-4AB8-B217-574FD21A51C1}"/>
            </c:ext>
          </c:extLst>
        </c:ser>
        <c:dLbls>
          <c:showLegendKey val="0"/>
          <c:showVal val="0"/>
          <c:showCatName val="0"/>
          <c:showSerName val="0"/>
          <c:showPercent val="0"/>
          <c:showBubbleSize val="0"/>
        </c:dLbls>
        <c:marker val="1"/>
        <c:smooth val="0"/>
        <c:axId val="476525664"/>
        <c:axId val="476522528"/>
      </c:lineChart>
      <c:catAx>
        <c:axId val="476525664"/>
        <c:scaling>
          <c:orientation val="minMax"/>
        </c:scaling>
        <c:delete val="1"/>
        <c:axPos val="b"/>
        <c:numFmt formatCode="General" sourceLinked="1"/>
        <c:majorTickMark val="none"/>
        <c:minorTickMark val="none"/>
        <c:tickLblPos val="none"/>
        <c:crossAx val="476522528"/>
        <c:crosses val="autoZero"/>
        <c:auto val="1"/>
        <c:lblAlgn val="ctr"/>
        <c:lblOffset val="100"/>
        <c:noMultiLvlLbl val="1"/>
      </c:catAx>
      <c:valAx>
        <c:axId val="47652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52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BF4-464D-BF35-EA57D621E84A}"/>
            </c:ext>
          </c:extLst>
        </c:ser>
        <c:dLbls>
          <c:showLegendKey val="0"/>
          <c:showVal val="0"/>
          <c:showCatName val="0"/>
          <c:showSerName val="0"/>
          <c:showPercent val="0"/>
          <c:showBubbleSize val="0"/>
        </c:dLbls>
        <c:gapWidth val="150"/>
        <c:axId val="476524096"/>
        <c:axId val="19791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DBF4-464D-BF35-EA57D621E84A}"/>
            </c:ext>
          </c:extLst>
        </c:ser>
        <c:dLbls>
          <c:showLegendKey val="0"/>
          <c:showVal val="0"/>
          <c:showCatName val="0"/>
          <c:showSerName val="0"/>
          <c:showPercent val="0"/>
          <c:showBubbleSize val="0"/>
        </c:dLbls>
        <c:marker val="1"/>
        <c:smooth val="0"/>
        <c:axId val="476524096"/>
        <c:axId val="197915800"/>
      </c:lineChart>
      <c:catAx>
        <c:axId val="476524096"/>
        <c:scaling>
          <c:orientation val="minMax"/>
        </c:scaling>
        <c:delete val="1"/>
        <c:axPos val="b"/>
        <c:numFmt formatCode="General" sourceLinked="1"/>
        <c:majorTickMark val="none"/>
        <c:minorTickMark val="none"/>
        <c:tickLblPos val="none"/>
        <c:crossAx val="197915800"/>
        <c:crosses val="autoZero"/>
        <c:auto val="1"/>
        <c:lblAlgn val="ctr"/>
        <c:lblOffset val="100"/>
        <c:noMultiLvlLbl val="1"/>
      </c:catAx>
      <c:valAx>
        <c:axId val="197915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52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69D-4688-B3C5-8BF9F26AF2F4}"/>
            </c:ext>
          </c:extLst>
        </c:ser>
        <c:dLbls>
          <c:showLegendKey val="0"/>
          <c:showVal val="0"/>
          <c:showCatName val="0"/>
          <c:showSerName val="0"/>
          <c:showPercent val="0"/>
          <c:showBubbleSize val="0"/>
        </c:dLbls>
        <c:gapWidth val="150"/>
        <c:axId val="197916584"/>
        <c:axId val="19791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F69D-4688-B3C5-8BF9F26AF2F4}"/>
            </c:ext>
          </c:extLst>
        </c:ser>
        <c:dLbls>
          <c:showLegendKey val="0"/>
          <c:showVal val="0"/>
          <c:showCatName val="0"/>
          <c:showSerName val="0"/>
          <c:showPercent val="0"/>
          <c:showBubbleSize val="0"/>
        </c:dLbls>
        <c:marker val="1"/>
        <c:smooth val="0"/>
        <c:axId val="197916584"/>
        <c:axId val="197916976"/>
      </c:lineChart>
      <c:catAx>
        <c:axId val="197916584"/>
        <c:scaling>
          <c:orientation val="minMax"/>
        </c:scaling>
        <c:delete val="1"/>
        <c:axPos val="b"/>
        <c:numFmt formatCode="General" sourceLinked="1"/>
        <c:majorTickMark val="none"/>
        <c:minorTickMark val="none"/>
        <c:tickLblPos val="none"/>
        <c:crossAx val="197916976"/>
        <c:crosses val="autoZero"/>
        <c:auto val="1"/>
        <c:lblAlgn val="ctr"/>
        <c:lblOffset val="100"/>
        <c:noMultiLvlLbl val="1"/>
      </c:catAx>
      <c:valAx>
        <c:axId val="197916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916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41.1</c:v>
                </c:pt>
                <c:pt idx="1">
                  <c:v>35.4</c:v>
                </c:pt>
                <c:pt idx="2">
                  <c:v>18.5</c:v>
                </c:pt>
                <c:pt idx="3">
                  <c:v>24.6</c:v>
                </c:pt>
                <c:pt idx="4">
                  <c:v>26.2</c:v>
                </c:pt>
              </c:numCache>
            </c:numRef>
          </c:val>
          <c:extLst>
            <c:ext xmlns:c16="http://schemas.microsoft.com/office/drawing/2014/chart" uri="{C3380CC4-5D6E-409C-BE32-E72D297353CC}">
              <c16:uniqueId val="{00000000-B0E9-4604-A3F1-13D7ADF45234}"/>
            </c:ext>
          </c:extLst>
        </c:ser>
        <c:dLbls>
          <c:showLegendKey val="0"/>
          <c:showVal val="0"/>
          <c:showCatName val="0"/>
          <c:showSerName val="0"/>
          <c:showPercent val="0"/>
          <c:showBubbleSize val="0"/>
        </c:dLbls>
        <c:gapWidth val="150"/>
        <c:axId val="197914624"/>
        <c:axId val="47212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B0E9-4604-A3F1-13D7ADF45234}"/>
            </c:ext>
          </c:extLst>
        </c:ser>
        <c:dLbls>
          <c:showLegendKey val="0"/>
          <c:showVal val="0"/>
          <c:showCatName val="0"/>
          <c:showSerName val="0"/>
          <c:showPercent val="0"/>
          <c:showBubbleSize val="0"/>
        </c:dLbls>
        <c:marker val="1"/>
        <c:smooth val="0"/>
        <c:axId val="197914624"/>
        <c:axId val="472121552"/>
      </c:lineChart>
      <c:catAx>
        <c:axId val="197914624"/>
        <c:scaling>
          <c:orientation val="minMax"/>
        </c:scaling>
        <c:delete val="1"/>
        <c:axPos val="b"/>
        <c:numFmt formatCode="General" sourceLinked="1"/>
        <c:majorTickMark val="none"/>
        <c:minorTickMark val="none"/>
        <c:tickLblPos val="none"/>
        <c:crossAx val="472121552"/>
        <c:crosses val="autoZero"/>
        <c:auto val="1"/>
        <c:lblAlgn val="ctr"/>
        <c:lblOffset val="100"/>
        <c:noMultiLvlLbl val="1"/>
      </c:catAx>
      <c:valAx>
        <c:axId val="47212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91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67.400000000000006</c:v>
                </c:pt>
                <c:pt idx="1">
                  <c:v>82.3</c:v>
                </c:pt>
                <c:pt idx="2">
                  <c:v>75.3</c:v>
                </c:pt>
                <c:pt idx="3">
                  <c:v>72.7</c:v>
                </c:pt>
                <c:pt idx="4">
                  <c:v>77.7</c:v>
                </c:pt>
              </c:numCache>
            </c:numRef>
          </c:val>
          <c:extLst>
            <c:ext xmlns:c16="http://schemas.microsoft.com/office/drawing/2014/chart" uri="{C3380CC4-5D6E-409C-BE32-E72D297353CC}">
              <c16:uniqueId val="{00000000-CF1E-4F7D-AC9F-012E08A22337}"/>
            </c:ext>
          </c:extLst>
        </c:ser>
        <c:dLbls>
          <c:showLegendKey val="0"/>
          <c:showVal val="0"/>
          <c:showCatName val="0"/>
          <c:showSerName val="0"/>
          <c:showPercent val="0"/>
          <c:showBubbleSize val="0"/>
        </c:dLbls>
        <c:gapWidth val="150"/>
        <c:axId val="472123120"/>
        <c:axId val="47212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CF1E-4F7D-AC9F-012E08A22337}"/>
            </c:ext>
          </c:extLst>
        </c:ser>
        <c:dLbls>
          <c:showLegendKey val="0"/>
          <c:showVal val="0"/>
          <c:showCatName val="0"/>
          <c:showSerName val="0"/>
          <c:showPercent val="0"/>
          <c:showBubbleSize val="0"/>
        </c:dLbls>
        <c:marker val="1"/>
        <c:smooth val="0"/>
        <c:axId val="472123120"/>
        <c:axId val="472123512"/>
      </c:lineChart>
      <c:catAx>
        <c:axId val="472123120"/>
        <c:scaling>
          <c:orientation val="minMax"/>
        </c:scaling>
        <c:delete val="1"/>
        <c:axPos val="b"/>
        <c:numFmt formatCode="General" sourceLinked="1"/>
        <c:majorTickMark val="none"/>
        <c:minorTickMark val="none"/>
        <c:tickLblPos val="none"/>
        <c:crossAx val="472123512"/>
        <c:crosses val="autoZero"/>
        <c:auto val="1"/>
        <c:lblAlgn val="ctr"/>
        <c:lblOffset val="100"/>
        <c:noMultiLvlLbl val="1"/>
      </c:catAx>
      <c:valAx>
        <c:axId val="472123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12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4353</c:v>
                </c:pt>
                <c:pt idx="1">
                  <c:v>5772</c:v>
                </c:pt>
                <c:pt idx="2">
                  <c:v>3623</c:v>
                </c:pt>
                <c:pt idx="3">
                  <c:v>4048</c:v>
                </c:pt>
                <c:pt idx="4">
                  <c:v>4495</c:v>
                </c:pt>
              </c:numCache>
            </c:numRef>
          </c:val>
          <c:extLst>
            <c:ext xmlns:c16="http://schemas.microsoft.com/office/drawing/2014/chart" uri="{C3380CC4-5D6E-409C-BE32-E72D297353CC}">
              <c16:uniqueId val="{00000000-965F-4C9A-A7E7-16FC38C8E620}"/>
            </c:ext>
          </c:extLst>
        </c:ser>
        <c:dLbls>
          <c:showLegendKey val="0"/>
          <c:showVal val="0"/>
          <c:showCatName val="0"/>
          <c:showSerName val="0"/>
          <c:showPercent val="0"/>
          <c:showBubbleSize val="0"/>
        </c:dLbls>
        <c:gapWidth val="150"/>
        <c:axId val="463630768"/>
        <c:axId val="64111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965F-4C9A-A7E7-16FC38C8E620}"/>
            </c:ext>
          </c:extLst>
        </c:ser>
        <c:dLbls>
          <c:showLegendKey val="0"/>
          <c:showVal val="0"/>
          <c:showCatName val="0"/>
          <c:showSerName val="0"/>
          <c:showPercent val="0"/>
          <c:showBubbleSize val="0"/>
        </c:dLbls>
        <c:marker val="1"/>
        <c:smooth val="0"/>
        <c:axId val="463630768"/>
        <c:axId val="641114176"/>
      </c:lineChart>
      <c:catAx>
        <c:axId val="463630768"/>
        <c:scaling>
          <c:orientation val="minMax"/>
        </c:scaling>
        <c:delete val="1"/>
        <c:axPos val="b"/>
        <c:numFmt formatCode="General" sourceLinked="1"/>
        <c:majorTickMark val="none"/>
        <c:minorTickMark val="none"/>
        <c:tickLblPos val="none"/>
        <c:crossAx val="641114176"/>
        <c:crosses val="autoZero"/>
        <c:auto val="1"/>
        <c:lblAlgn val="ctr"/>
        <c:lblOffset val="100"/>
        <c:noMultiLvlLbl val="1"/>
      </c:catAx>
      <c:valAx>
        <c:axId val="64111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363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千葉県袖ケ浦市　袖ケ浦駅第一駐車場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2040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550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306.89999999999998</v>
      </c>
      <c r="V31" s="116"/>
      <c r="W31" s="116"/>
      <c r="X31" s="116"/>
      <c r="Y31" s="116"/>
      <c r="Z31" s="116"/>
      <c r="AA31" s="116"/>
      <c r="AB31" s="116"/>
      <c r="AC31" s="116"/>
      <c r="AD31" s="116"/>
      <c r="AE31" s="116"/>
      <c r="AF31" s="116"/>
      <c r="AG31" s="116"/>
      <c r="AH31" s="116"/>
      <c r="AI31" s="116"/>
      <c r="AJ31" s="116"/>
      <c r="AK31" s="116"/>
      <c r="AL31" s="116"/>
      <c r="AM31" s="116"/>
      <c r="AN31" s="116">
        <f>データ!Z7</f>
        <v>566.5</v>
      </c>
      <c r="AO31" s="116"/>
      <c r="AP31" s="116"/>
      <c r="AQ31" s="116"/>
      <c r="AR31" s="116"/>
      <c r="AS31" s="116"/>
      <c r="AT31" s="116"/>
      <c r="AU31" s="116"/>
      <c r="AV31" s="116"/>
      <c r="AW31" s="116"/>
      <c r="AX31" s="116"/>
      <c r="AY31" s="116"/>
      <c r="AZ31" s="116"/>
      <c r="BA31" s="116"/>
      <c r="BB31" s="116"/>
      <c r="BC31" s="116"/>
      <c r="BD31" s="116"/>
      <c r="BE31" s="116"/>
      <c r="BF31" s="116"/>
      <c r="BG31" s="116">
        <f>データ!AA7</f>
        <v>404.5</v>
      </c>
      <c r="BH31" s="116"/>
      <c r="BI31" s="116"/>
      <c r="BJ31" s="116"/>
      <c r="BK31" s="116"/>
      <c r="BL31" s="116"/>
      <c r="BM31" s="116"/>
      <c r="BN31" s="116"/>
      <c r="BO31" s="116"/>
      <c r="BP31" s="116"/>
      <c r="BQ31" s="116"/>
      <c r="BR31" s="116"/>
      <c r="BS31" s="116"/>
      <c r="BT31" s="116"/>
      <c r="BU31" s="116"/>
      <c r="BV31" s="116"/>
      <c r="BW31" s="116"/>
      <c r="BX31" s="116"/>
      <c r="BY31" s="116"/>
      <c r="BZ31" s="116">
        <f>データ!AB7</f>
        <v>366.9</v>
      </c>
      <c r="CA31" s="116"/>
      <c r="CB31" s="116"/>
      <c r="CC31" s="116"/>
      <c r="CD31" s="116"/>
      <c r="CE31" s="116"/>
      <c r="CF31" s="116"/>
      <c r="CG31" s="116"/>
      <c r="CH31" s="116"/>
      <c r="CI31" s="116"/>
      <c r="CJ31" s="116"/>
      <c r="CK31" s="116"/>
      <c r="CL31" s="116"/>
      <c r="CM31" s="116"/>
      <c r="CN31" s="116"/>
      <c r="CO31" s="116"/>
      <c r="CP31" s="116"/>
      <c r="CQ31" s="116"/>
      <c r="CR31" s="116"/>
      <c r="CS31" s="116">
        <f>データ!AC7</f>
        <v>447.8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41.1</v>
      </c>
      <c r="JD31" s="111"/>
      <c r="JE31" s="111"/>
      <c r="JF31" s="111"/>
      <c r="JG31" s="111"/>
      <c r="JH31" s="111"/>
      <c r="JI31" s="111"/>
      <c r="JJ31" s="111"/>
      <c r="JK31" s="111"/>
      <c r="JL31" s="111"/>
      <c r="JM31" s="111"/>
      <c r="JN31" s="111"/>
      <c r="JO31" s="111"/>
      <c r="JP31" s="111"/>
      <c r="JQ31" s="111"/>
      <c r="JR31" s="111"/>
      <c r="JS31" s="111"/>
      <c r="JT31" s="111"/>
      <c r="JU31" s="112"/>
      <c r="JV31" s="110">
        <f>データ!DL7</f>
        <v>35.4</v>
      </c>
      <c r="JW31" s="111"/>
      <c r="JX31" s="111"/>
      <c r="JY31" s="111"/>
      <c r="JZ31" s="111"/>
      <c r="KA31" s="111"/>
      <c r="KB31" s="111"/>
      <c r="KC31" s="111"/>
      <c r="KD31" s="111"/>
      <c r="KE31" s="111"/>
      <c r="KF31" s="111"/>
      <c r="KG31" s="111"/>
      <c r="KH31" s="111"/>
      <c r="KI31" s="111"/>
      <c r="KJ31" s="111"/>
      <c r="KK31" s="111"/>
      <c r="KL31" s="111"/>
      <c r="KM31" s="111"/>
      <c r="KN31" s="112"/>
      <c r="KO31" s="110">
        <f>データ!DM7</f>
        <v>18.5</v>
      </c>
      <c r="KP31" s="111"/>
      <c r="KQ31" s="111"/>
      <c r="KR31" s="111"/>
      <c r="KS31" s="111"/>
      <c r="KT31" s="111"/>
      <c r="KU31" s="111"/>
      <c r="KV31" s="111"/>
      <c r="KW31" s="111"/>
      <c r="KX31" s="111"/>
      <c r="KY31" s="111"/>
      <c r="KZ31" s="111"/>
      <c r="LA31" s="111"/>
      <c r="LB31" s="111"/>
      <c r="LC31" s="111"/>
      <c r="LD31" s="111"/>
      <c r="LE31" s="111"/>
      <c r="LF31" s="111"/>
      <c r="LG31" s="112"/>
      <c r="LH31" s="110">
        <f>データ!DN7</f>
        <v>24.6</v>
      </c>
      <c r="LI31" s="111"/>
      <c r="LJ31" s="111"/>
      <c r="LK31" s="111"/>
      <c r="LL31" s="111"/>
      <c r="LM31" s="111"/>
      <c r="LN31" s="111"/>
      <c r="LO31" s="111"/>
      <c r="LP31" s="111"/>
      <c r="LQ31" s="111"/>
      <c r="LR31" s="111"/>
      <c r="LS31" s="111"/>
      <c r="LT31" s="111"/>
      <c r="LU31" s="111"/>
      <c r="LV31" s="111"/>
      <c r="LW31" s="111"/>
      <c r="LX31" s="111"/>
      <c r="LY31" s="111"/>
      <c r="LZ31" s="112"/>
      <c r="MA31" s="110">
        <f>データ!DO7</f>
        <v>26.2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67.400000000000006</v>
      </c>
      <c r="EM52" s="116"/>
      <c r="EN52" s="116"/>
      <c r="EO52" s="116"/>
      <c r="EP52" s="116"/>
      <c r="EQ52" s="116"/>
      <c r="ER52" s="116"/>
      <c r="ES52" s="116"/>
      <c r="ET52" s="116"/>
      <c r="EU52" s="116"/>
      <c r="EV52" s="116"/>
      <c r="EW52" s="116"/>
      <c r="EX52" s="116"/>
      <c r="EY52" s="116"/>
      <c r="EZ52" s="116"/>
      <c r="FA52" s="116"/>
      <c r="FB52" s="116"/>
      <c r="FC52" s="116"/>
      <c r="FD52" s="116"/>
      <c r="FE52" s="116">
        <f>データ!BG7</f>
        <v>82.3</v>
      </c>
      <c r="FF52" s="116"/>
      <c r="FG52" s="116"/>
      <c r="FH52" s="116"/>
      <c r="FI52" s="116"/>
      <c r="FJ52" s="116"/>
      <c r="FK52" s="116"/>
      <c r="FL52" s="116"/>
      <c r="FM52" s="116"/>
      <c r="FN52" s="116"/>
      <c r="FO52" s="116"/>
      <c r="FP52" s="116"/>
      <c r="FQ52" s="116"/>
      <c r="FR52" s="116"/>
      <c r="FS52" s="116"/>
      <c r="FT52" s="116"/>
      <c r="FU52" s="116"/>
      <c r="FV52" s="116"/>
      <c r="FW52" s="116"/>
      <c r="FX52" s="116">
        <f>データ!BH7</f>
        <v>75.3</v>
      </c>
      <c r="FY52" s="116"/>
      <c r="FZ52" s="116"/>
      <c r="GA52" s="116"/>
      <c r="GB52" s="116"/>
      <c r="GC52" s="116"/>
      <c r="GD52" s="116"/>
      <c r="GE52" s="116"/>
      <c r="GF52" s="116"/>
      <c r="GG52" s="116"/>
      <c r="GH52" s="116"/>
      <c r="GI52" s="116"/>
      <c r="GJ52" s="116"/>
      <c r="GK52" s="116"/>
      <c r="GL52" s="116"/>
      <c r="GM52" s="116"/>
      <c r="GN52" s="116"/>
      <c r="GO52" s="116"/>
      <c r="GP52" s="116"/>
      <c r="GQ52" s="116">
        <f>データ!BI7</f>
        <v>72.7</v>
      </c>
      <c r="GR52" s="116"/>
      <c r="GS52" s="116"/>
      <c r="GT52" s="116"/>
      <c r="GU52" s="116"/>
      <c r="GV52" s="116"/>
      <c r="GW52" s="116"/>
      <c r="GX52" s="116"/>
      <c r="GY52" s="116"/>
      <c r="GZ52" s="116"/>
      <c r="HA52" s="116"/>
      <c r="HB52" s="116"/>
      <c r="HC52" s="116"/>
      <c r="HD52" s="116"/>
      <c r="HE52" s="116"/>
      <c r="HF52" s="116"/>
      <c r="HG52" s="116"/>
      <c r="HH52" s="116"/>
      <c r="HI52" s="116"/>
      <c r="HJ52" s="116">
        <f>データ!BJ7</f>
        <v>77.7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4353</v>
      </c>
      <c r="JD52" s="120"/>
      <c r="JE52" s="120"/>
      <c r="JF52" s="120"/>
      <c r="JG52" s="120"/>
      <c r="JH52" s="120"/>
      <c r="JI52" s="120"/>
      <c r="JJ52" s="120"/>
      <c r="JK52" s="120"/>
      <c r="JL52" s="120"/>
      <c r="JM52" s="120"/>
      <c r="JN52" s="120"/>
      <c r="JO52" s="120"/>
      <c r="JP52" s="120"/>
      <c r="JQ52" s="120"/>
      <c r="JR52" s="120"/>
      <c r="JS52" s="120"/>
      <c r="JT52" s="120"/>
      <c r="JU52" s="120"/>
      <c r="JV52" s="120">
        <f>データ!BR7</f>
        <v>5772</v>
      </c>
      <c r="JW52" s="120"/>
      <c r="JX52" s="120"/>
      <c r="JY52" s="120"/>
      <c r="JZ52" s="120"/>
      <c r="KA52" s="120"/>
      <c r="KB52" s="120"/>
      <c r="KC52" s="120"/>
      <c r="KD52" s="120"/>
      <c r="KE52" s="120"/>
      <c r="KF52" s="120"/>
      <c r="KG52" s="120"/>
      <c r="KH52" s="120"/>
      <c r="KI52" s="120"/>
      <c r="KJ52" s="120"/>
      <c r="KK52" s="120"/>
      <c r="KL52" s="120"/>
      <c r="KM52" s="120"/>
      <c r="KN52" s="120"/>
      <c r="KO52" s="120">
        <f>データ!BS7</f>
        <v>3623</v>
      </c>
      <c r="KP52" s="120"/>
      <c r="KQ52" s="120"/>
      <c r="KR52" s="120"/>
      <c r="KS52" s="120"/>
      <c r="KT52" s="120"/>
      <c r="KU52" s="120"/>
      <c r="KV52" s="120"/>
      <c r="KW52" s="120"/>
      <c r="KX52" s="120"/>
      <c r="KY52" s="120"/>
      <c r="KZ52" s="120"/>
      <c r="LA52" s="120"/>
      <c r="LB52" s="120"/>
      <c r="LC52" s="120"/>
      <c r="LD52" s="120"/>
      <c r="LE52" s="120"/>
      <c r="LF52" s="120"/>
      <c r="LG52" s="120"/>
      <c r="LH52" s="120">
        <f>データ!BT7</f>
        <v>4048</v>
      </c>
      <c r="LI52" s="120"/>
      <c r="LJ52" s="120"/>
      <c r="LK52" s="120"/>
      <c r="LL52" s="120"/>
      <c r="LM52" s="120"/>
      <c r="LN52" s="120"/>
      <c r="LO52" s="120"/>
      <c r="LP52" s="120"/>
      <c r="LQ52" s="120"/>
      <c r="LR52" s="120"/>
      <c r="LS52" s="120"/>
      <c r="LT52" s="120"/>
      <c r="LU52" s="120"/>
      <c r="LV52" s="120"/>
      <c r="LW52" s="120"/>
      <c r="LX52" s="120"/>
      <c r="LY52" s="120"/>
      <c r="LZ52" s="120"/>
      <c r="MA52" s="120">
        <f>データ!BU7</f>
        <v>4495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93840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wK3KitTTjQlEPGTUR0Dkx/4QUEgm0L5kz//mxcNNFK+v6MiFoU4aUq8c32pBud7QJMXearFmpDXDX6UayqTq5A==" saltValue="nhz/KZKDpKVf6fTM7gAdN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103</v>
      </c>
      <c r="AO5" s="47" t="s">
        <v>94</v>
      </c>
      <c r="AP5" s="47" t="s">
        <v>95</v>
      </c>
      <c r="AQ5" s="47" t="s">
        <v>96</v>
      </c>
      <c r="AR5" s="47" t="s">
        <v>97</v>
      </c>
      <c r="AS5" s="47" t="s">
        <v>98</v>
      </c>
      <c r="AT5" s="47" t="s">
        <v>99</v>
      </c>
      <c r="AU5" s="47" t="s">
        <v>100</v>
      </c>
      <c r="AV5" s="47" t="s">
        <v>104</v>
      </c>
      <c r="AW5" s="47" t="s">
        <v>105</v>
      </c>
      <c r="AX5" s="47" t="s">
        <v>102</v>
      </c>
      <c r="AY5" s="47" t="s">
        <v>93</v>
      </c>
      <c r="AZ5" s="47" t="s">
        <v>94</v>
      </c>
      <c r="BA5" s="47" t="s">
        <v>95</v>
      </c>
      <c r="BB5" s="47" t="s">
        <v>96</v>
      </c>
      <c r="BC5" s="47" t="s">
        <v>97</v>
      </c>
      <c r="BD5" s="47" t="s">
        <v>98</v>
      </c>
      <c r="BE5" s="47" t="s">
        <v>99</v>
      </c>
      <c r="BF5" s="47" t="s">
        <v>100</v>
      </c>
      <c r="BG5" s="47" t="s">
        <v>104</v>
      </c>
      <c r="BH5" s="47" t="s">
        <v>91</v>
      </c>
      <c r="BI5" s="47" t="s">
        <v>92</v>
      </c>
      <c r="BJ5" s="47" t="s">
        <v>106</v>
      </c>
      <c r="BK5" s="47" t="s">
        <v>94</v>
      </c>
      <c r="BL5" s="47" t="s">
        <v>95</v>
      </c>
      <c r="BM5" s="47" t="s">
        <v>96</v>
      </c>
      <c r="BN5" s="47" t="s">
        <v>97</v>
      </c>
      <c r="BO5" s="47" t="s">
        <v>98</v>
      </c>
      <c r="BP5" s="47" t="s">
        <v>99</v>
      </c>
      <c r="BQ5" s="47" t="s">
        <v>100</v>
      </c>
      <c r="BR5" s="47" t="s">
        <v>90</v>
      </c>
      <c r="BS5" s="47" t="s">
        <v>105</v>
      </c>
      <c r="BT5" s="47" t="s">
        <v>102</v>
      </c>
      <c r="BU5" s="47" t="s">
        <v>106</v>
      </c>
      <c r="BV5" s="47" t="s">
        <v>94</v>
      </c>
      <c r="BW5" s="47" t="s">
        <v>95</v>
      </c>
      <c r="BX5" s="47" t="s">
        <v>96</v>
      </c>
      <c r="BY5" s="47" t="s">
        <v>97</v>
      </c>
      <c r="BZ5" s="47" t="s">
        <v>98</v>
      </c>
      <c r="CA5" s="47" t="s">
        <v>99</v>
      </c>
      <c r="CB5" s="47" t="s">
        <v>100</v>
      </c>
      <c r="CC5" s="47" t="s">
        <v>90</v>
      </c>
      <c r="CD5" s="47" t="s">
        <v>91</v>
      </c>
      <c r="CE5" s="47" t="s">
        <v>92</v>
      </c>
      <c r="CF5" s="47" t="s">
        <v>106</v>
      </c>
      <c r="CG5" s="47" t="s">
        <v>94</v>
      </c>
      <c r="CH5" s="47" t="s">
        <v>95</v>
      </c>
      <c r="CI5" s="47" t="s">
        <v>96</v>
      </c>
      <c r="CJ5" s="47" t="s">
        <v>97</v>
      </c>
      <c r="CK5" s="47" t="s">
        <v>98</v>
      </c>
      <c r="CL5" s="47" t="s">
        <v>99</v>
      </c>
      <c r="CM5" s="145"/>
      <c r="CN5" s="145"/>
      <c r="CO5" s="47" t="s">
        <v>89</v>
      </c>
      <c r="CP5" s="47" t="s">
        <v>90</v>
      </c>
      <c r="CQ5" s="47" t="s">
        <v>107</v>
      </c>
      <c r="CR5" s="47" t="s">
        <v>108</v>
      </c>
      <c r="CS5" s="47" t="s">
        <v>93</v>
      </c>
      <c r="CT5" s="47" t="s">
        <v>94</v>
      </c>
      <c r="CU5" s="47" t="s">
        <v>95</v>
      </c>
      <c r="CV5" s="47" t="s">
        <v>96</v>
      </c>
      <c r="CW5" s="47" t="s">
        <v>97</v>
      </c>
      <c r="CX5" s="47" t="s">
        <v>98</v>
      </c>
      <c r="CY5" s="47" t="s">
        <v>99</v>
      </c>
      <c r="CZ5" s="47" t="s">
        <v>109</v>
      </c>
      <c r="DA5" s="47" t="s">
        <v>90</v>
      </c>
      <c r="DB5" s="47" t="s">
        <v>105</v>
      </c>
      <c r="DC5" s="47" t="s">
        <v>102</v>
      </c>
      <c r="DD5" s="47" t="s">
        <v>106</v>
      </c>
      <c r="DE5" s="47" t="s">
        <v>94</v>
      </c>
      <c r="DF5" s="47" t="s">
        <v>95</v>
      </c>
      <c r="DG5" s="47" t="s">
        <v>96</v>
      </c>
      <c r="DH5" s="47" t="s">
        <v>97</v>
      </c>
      <c r="DI5" s="47" t="s">
        <v>98</v>
      </c>
      <c r="DJ5" s="47" t="s">
        <v>35</v>
      </c>
      <c r="DK5" s="47" t="s">
        <v>100</v>
      </c>
      <c r="DL5" s="47" t="s">
        <v>90</v>
      </c>
      <c r="DM5" s="47" t="s">
        <v>105</v>
      </c>
      <c r="DN5" s="47" t="s">
        <v>92</v>
      </c>
      <c r="DO5" s="47" t="s">
        <v>93</v>
      </c>
      <c r="DP5" s="47" t="s">
        <v>94</v>
      </c>
      <c r="DQ5" s="47" t="s">
        <v>95</v>
      </c>
      <c r="DR5" s="47" t="s">
        <v>96</v>
      </c>
      <c r="DS5" s="47" t="s">
        <v>97</v>
      </c>
      <c r="DT5" s="47" t="s">
        <v>98</v>
      </c>
      <c r="DU5" s="47" t="s">
        <v>99</v>
      </c>
    </row>
    <row r="6" spans="1:125" s="54" customFormat="1" x14ac:dyDescent="0.15">
      <c r="A6" s="37" t="s">
        <v>110</v>
      </c>
      <c r="B6" s="48">
        <f>B8</f>
        <v>2022</v>
      </c>
      <c r="C6" s="48">
        <f t="shared" ref="C6:X6" si="1">C8</f>
        <v>122297</v>
      </c>
      <c r="D6" s="48">
        <f t="shared" si="1"/>
        <v>47</v>
      </c>
      <c r="E6" s="48">
        <f t="shared" si="1"/>
        <v>14</v>
      </c>
      <c r="F6" s="48">
        <f t="shared" si="1"/>
        <v>0</v>
      </c>
      <c r="G6" s="48">
        <f t="shared" si="1"/>
        <v>3</v>
      </c>
      <c r="H6" s="48" t="str">
        <f>SUBSTITUTE(H8,"　","")</f>
        <v>千葉県袖ケ浦市</v>
      </c>
      <c r="I6" s="48" t="str">
        <f t="shared" si="1"/>
        <v>袖ケ浦駅第一駐車場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25</v>
      </c>
      <c r="S6" s="50" t="str">
        <f t="shared" si="1"/>
        <v>駅</v>
      </c>
      <c r="T6" s="50" t="str">
        <f t="shared" si="1"/>
        <v>無</v>
      </c>
      <c r="U6" s="51">
        <f t="shared" si="1"/>
        <v>2040</v>
      </c>
      <c r="V6" s="51">
        <f t="shared" si="1"/>
        <v>65</v>
      </c>
      <c r="W6" s="51">
        <f t="shared" si="1"/>
        <v>550</v>
      </c>
      <c r="X6" s="50" t="str">
        <f t="shared" si="1"/>
        <v>代行制</v>
      </c>
      <c r="Y6" s="52">
        <f>IF(Y8="-",NA(),Y8)</f>
        <v>306.89999999999998</v>
      </c>
      <c r="Z6" s="52">
        <f t="shared" ref="Z6:AH6" si="2">IF(Z8="-",NA(),Z8)</f>
        <v>566.5</v>
      </c>
      <c r="AA6" s="52">
        <f t="shared" si="2"/>
        <v>404.5</v>
      </c>
      <c r="AB6" s="52">
        <f t="shared" si="2"/>
        <v>366.9</v>
      </c>
      <c r="AC6" s="52">
        <f t="shared" si="2"/>
        <v>447.8</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67.400000000000006</v>
      </c>
      <c r="BG6" s="52">
        <f t="shared" ref="BG6:BO6" si="5">IF(BG8="-",NA(),BG8)</f>
        <v>82.3</v>
      </c>
      <c r="BH6" s="52">
        <f t="shared" si="5"/>
        <v>75.3</v>
      </c>
      <c r="BI6" s="52">
        <f t="shared" si="5"/>
        <v>72.7</v>
      </c>
      <c r="BJ6" s="52">
        <f t="shared" si="5"/>
        <v>77.7</v>
      </c>
      <c r="BK6" s="52">
        <f t="shared" si="5"/>
        <v>30.4</v>
      </c>
      <c r="BL6" s="52">
        <f t="shared" si="5"/>
        <v>33.6</v>
      </c>
      <c r="BM6" s="52">
        <f t="shared" si="5"/>
        <v>-122.5</v>
      </c>
      <c r="BN6" s="52">
        <f t="shared" si="5"/>
        <v>8.5</v>
      </c>
      <c r="BO6" s="52">
        <f t="shared" si="5"/>
        <v>26.6</v>
      </c>
      <c r="BP6" s="49" t="str">
        <f>IF(BP8="-","",IF(BP8="-","【-】","【"&amp;SUBSTITUTE(TEXT(BP8,"#,##0.0"),"-","△")&amp;"】"))</f>
        <v>【12.8】</v>
      </c>
      <c r="BQ6" s="53">
        <f>IF(BQ8="-",NA(),BQ8)</f>
        <v>4353</v>
      </c>
      <c r="BR6" s="53">
        <f t="shared" ref="BR6:BZ6" si="6">IF(BR8="-",NA(),BR8)</f>
        <v>5772</v>
      </c>
      <c r="BS6" s="53">
        <f t="shared" si="6"/>
        <v>3623</v>
      </c>
      <c r="BT6" s="53">
        <f t="shared" si="6"/>
        <v>4048</v>
      </c>
      <c r="BU6" s="53">
        <f t="shared" si="6"/>
        <v>4495</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111</v>
      </c>
      <c r="CM6" s="51">
        <f t="shared" ref="CM6:CN6" si="7">CM8</f>
        <v>93840</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41.1</v>
      </c>
      <c r="DL6" s="52">
        <f t="shared" ref="DL6:DT6" si="9">IF(DL8="-",NA(),DL8)</f>
        <v>35.4</v>
      </c>
      <c r="DM6" s="52">
        <f t="shared" si="9"/>
        <v>18.5</v>
      </c>
      <c r="DN6" s="52">
        <f t="shared" si="9"/>
        <v>24.6</v>
      </c>
      <c r="DO6" s="52">
        <f t="shared" si="9"/>
        <v>26.2</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112</v>
      </c>
      <c r="B7" s="48">
        <f t="shared" ref="B7:X7" si="10">B8</f>
        <v>2022</v>
      </c>
      <c r="C7" s="48">
        <f t="shared" si="10"/>
        <v>122297</v>
      </c>
      <c r="D7" s="48">
        <f t="shared" si="10"/>
        <v>47</v>
      </c>
      <c r="E7" s="48">
        <f t="shared" si="10"/>
        <v>14</v>
      </c>
      <c r="F7" s="48">
        <f t="shared" si="10"/>
        <v>0</v>
      </c>
      <c r="G7" s="48">
        <f t="shared" si="10"/>
        <v>3</v>
      </c>
      <c r="H7" s="48" t="str">
        <f t="shared" si="10"/>
        <v>千葉県　袖ケ浦市</v>
      </c>
      <c r="I7" s="48" t="str">
        <f t="shared" si="10"/>
        <v>袖ケ浦駅第一駐車場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25</v>
      </c>
      <c r="S7" s="50" t="str">
        <f t="shared" si="10"/>
        <v>駅</v>
      </c>
      <c r="T7" s="50" t="str">
        <f t="shared" si="10"/>
        <v>無</v>
      </c>
      <c r="U7" s="51">
        <f t="shared" si="10"/>
        <v>2040</v>
      </c>
      <c r="V7" s="51">
        <f t="shared" si="10"/>
        <v>65</v>
      </c>
      <c r="W7" s="51">
        <f t="shared" si="10"/>
        <v>550</v>
      </c>
      <c r="X7" s="50" t="str">
        <f t="shared" si="10"/>
        <v>代行制</v>
      </c>
      <c r="Y7" s="52">
        <f>Y8</f>
        <v>306.89999999999998</v>
      </c>
      <c r="Z7" s="52">
        <f t="shared" ref="Z7:AH7" si="11">Z8</f>
        <v>566.5</v>
      </c>
      <c r="AA7" s="52">
        <f t="shared" si="11"/>
        <v>404.5</v>
      </c>
      <c r="AB7" s="52">
        <f t="shared" si="11"/>
        <v>366.9</v>
      </c>
      <c r="AC7" s="52">
        <f t="shared" si="11"/>
        <v>447.8</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67.400000000000006</v>
      </c>
      <c r="BG7" s="52">
        <f t="shared" ref="BG7:BO7" si="14">BG8</f>
        <v>82.3</v>
      </c>
      <c r="BH7" s="52">
        <f t="shared" si="14"/>
        <v>75.3</v>
      </c>
      <c r="BI7" s="52">
        <f t="shared" si="14"/>
        <v>72.7</v>
      </c>
      <c r="BJ7" s="52">
        <f t="shared" si="14"/>
        <v>77.7</v>
      </c>
      <c r="BK7" s="52">
        <f t="shared" si="14"/>
        <v>30.4</v>
      </c>
      <c r="BL7" s="52">
        <f t="shared" si="14"/>
        <v>33.6</v>
      </c>
      <c r="BM7" s="52">
        <f t="shared" si="14"/>
        <v>-122.5</v>
      </c>
      <c r="BN7" s="52">
        <f t="shared" si="14"/>
        <v>8.5</v>
      </c>
      <c r="BO7" s="52">
        <f t="shared" si="14"/>
        <v>26.6</v>
      </c>
      <c r="BP7" s="49"/>
      <c r="BQ7" s="53">
        <f>BQ8</f>
        <v>4353</v>
      </c>
      <c r="BR7" s="53">
        <f t="shared" ref="BR7:BZ7" si="15">BR8</f>
        <v>5772</v>
      </c>
      <c r="BS7" s="53">
        <f t="shared" si="15"/>
        <v>3623</v>
      </c>
      <c r="BT7" s="53">
        <f t="shared" si="15"/>
        <v>4048</v>
      </c>
      <c r="BU7" s="53">
        <f t="shared" si="15"/>
        <v>4495</v>
      </c>
      <c r="BV7" s="53">
        <f t="shared" si="15"/>
        <v>8183</v>
      </c>
      <c r="BW7" s="53">
        <f t="shared" si="15"/>
        <v>7940</v>
      </c>
      <c r="BX7" s="53">
        <f t="shared" si="15"/>
        <v>2576</v>
      </c>
      <c r="BY7" s="53">
        <f t="shared" si="15"/>
        <v>4153</v>
      </c>
      <c r="BZ7" s="53">
        <f t="shared" si="15"/>
        <v>6140</v>
      </c>
      <c r="CA7" s="51"/>
      <c r="CB7" s="52" t="s">
        <v>113</v>
      </c>
      <c r="CC7" s="52" t="s">
        <v>113</v>
      </c>
      <c r="CD7" s="52" t="s">
        <v>113</v>
      </c>
      <c r="CE7" s="52" t="s">
        <v>113</v>
      </c>
      <c r="CF7" s="52" t="s">
        <v>113</v>
      </c>
      <c r="CG7" s="52" t="s">
        <v>113</v>
      </c>
      <c r="CH7" s="52" t="s">
        <v>113</v>
      </c>
      <c r="CI7" s="52" t="s">
        <v>113</v>
      </c>
      <c r="CJ7" s="52" t="s">
        <v>113</v>
      </c>
      <c r="CK7" s="52" t="s">
        <v>114</v>
      </c>
      <c r="CL7" s="49"/>
      <c r="CM7" s="51">
        <f>CM8</f>
        <v>93840</v>
      </c>
      <c r="CN7" s="51">
        <f>CN8</f>
        <v>0</v>
      </c>
      <c r="CO7" s="52" t="s">
        <v>113</v>
      </c>
      <c r="CP7" s="52" t="s">
        <v>113</v>
      </c>
      <c r="CQ7" s="52" t="s">
        <v>113</v>
      </c>
      <c r="CR7" s="52" t="s">
        <v>113</v>
      </c>
      <c r="CS7" s="52" t="s">
        <v>113</v>
      </c>
      <c r="CT7" s="52" t="s">
        <v>113</v>
      </c>
      <c r="CU7" s="52" t="s">
        <v>113</v>
      </c>
      <c r="CV7" s="52" t="s">
        <v>113</v>
      </c>
      <c r="CW7" s="52" t="s">
        <v>113</v>
      </c>
      <c r="CX7" s="52" t="s">
        <v>114</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41.1</v>
      </c>
      <c r="DL7" s="52">
        <f t="shared" ref="DL7:DT7" si="17">DL8</f>
        <v>35.4</v>
      </c>
      <c r="DM7" s="52">
        <f t="shared" si="17"/>
        <v>18.5</v>
      </c>
      <c r="DN7" s="52">
        <f t="shared" si="17"/>
        <v>24.6</v>
      </c>
      <c r="DO7" s="52">
        <f t="shared" si="17"/>
        <v>26.2</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122297</v>
      </c>
      <c r="D8" s="55">
        <v>47</v>
      </c>
      <c r="E8" s="55">
        <v>14</v>
      </c>
      <c r="F8" s="55">
        <v>0</v>
      </c>
      <c r="G8" s="55">
        <v>3</v>
      </c>
      <c r="H8" s="55" t="s">
        <v>115</v>
      </c>
      <c r="I8" s="55" t="s">
        <v>116</v>
      </c>
      <c r="J8" s="55" t="s">
        <v>117</v>
      </c>
      <c r="K8" s="55" t="s">
        <v>118</v>
      </c>
      <c r="L8" s="55" t="s">
        <v>119</v>
      </c>
      <c r="M8" s="55" t="s">
        <v>120</v>
      </c>
      <c r="N8" s="55" t="s">
        <v>121</v>
      </c>
      <c r="O8" s="56" t="s">
        <v>122</v>
      </c>
      <c r="P8" s="57" t="s">
        <v>123</v>
      </c>
      <c r="Q8" s="57" t="s">
        <v>124</v>
      </c>
      <c r="R8" s="58">
        <v>25</v>
      </c>
      <c r="S8" s="57" t="s">
        <v>125</v>
      </c>
      <c r="T8" s="57" t="s">
        <v>126</v>
      </c>
      <c r="U8" s="58">
        <v>2040</v>
      </c>
      <c r="V8" s="58">
        <v>65</v>
      </c>
      <c r="W8" s="58">
        <v>550</v>
      </c>
      <c r="X8" s="57" t="s">
        <v>127</v>
      </c>
      <c r="Y8" s="59">
        <v>306.89999999999998</v>
      </c>
      <c r="Z8" s="59">
        <v>566.5</v>
      </c>
      <c r="AA8" s="59">
        <v>404.5</v>
      </c>
      <c r="AB8" s="59">
        <v>366.9</v>
      </c>
      <c r="AC8" s="59">
        <v>447.8</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67.400000000000006</v>
      </c>
      <c r="BG8" s="59">
        <v>82.3</v>
      </c>
      <c r="BH8" s="59">
        <v>75.3</v>
      </c>
      <c r="BI8" s="59">
        <v>72.7</v>
      </c>
      <c r="BJ8" s="59">
        <v>77.7</v>
      </c>
      <c r="BK8" s="59">
        <v>30.4</v>
      </c>
      <c r="BL8" s="59">
        <v>33.6</v>
      </c>
      <c r="BM8" s="59">
        <v>-122.5</v>
      </c>
      <c r="BN8" s="59">
        <v>8.5</v>
      </c>
      <c r="BO8" s="59">
        <v>26.6</v>
      </c>
      <c r="BP8" s="56">
        <v>12.8</v>
      </c>
      <c r="BQ8" s="60">
        <v>4353</v>
      </c>
      <c r="BR8" s="60">
        <v>5772</v>
      </c>
      <c r="BS8" s="60">
        <v>3623</v>
      </c>
      <c r="BT8" s="61">
        <v>4048</v>
      </c>
      <c r="BU8" s="61">
        <v>4495</v>
      </c>
      <c r="BV8" s="60">
        <v>8183</v>
      </c>
      <c r="BW8" s="60">
        <v>7940</v>
      </c>
      <c r="BX8" s="60">
        <v>2576</v>
      </c>
      <c r="BY8" s="60">
        <v>4153</v>
      </c>
      <c r="BZ8" s="60">
        <v>6140</v>
      </c>
      <c r="CA8" s="58">
        <v>10556</v>
      </c>
      <c r="CB8" s="59" t="s">
        <v>119</v>
      </c>
      <c r="CC8" s="59" t="s">
        <v>119</v>
      </c>
      <c r="CD8" s="59" t="s">
        <v>119</v>
      </c>
      <c r="CE8" s="59" t="s">
        <v>119</v>
      </c>
      <c r="CF8" s="59" t="s">
        <v>119</v>
      </c>
      <c r="CG8" s="59" t="s">
        <v>119</v>
      </c>
      <c r="CH8" s="59" t="s">
        <v>119</v>
      </c>
      <c r="CI8" s="59" t="s">
        <v>119</v>
      </c>
      <c r="CJ8" s="59" t="s">
        <v>119</v>
      </c>
      <c r="CK8" s="59" t="s">
        <v>119</v>
      </c>
      <c r="CL8" s="56" t="s">
        <v>119</v>
      </c>
      <c r="CM8" s="58">
        <v>93840</v>
      </c>
      <c r="CN8" s="58">
        <v>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83.1</v>
      </c>
      <c r="DF8" s="59">
        <v>54.4</v>
      </c>
      <c r="DG8" s="59">
        <v>70.3</v>
      </c>
      <c r="DH8" s="59">
        <v>70</v>
      </c>
      <c r="DI8" s="59">
        <v>47.6</v>
      </c>
      <c r="DJ8" s="56">
        <v>72.2</v>
      </c>
      <c r="DK8" s="59">
        <v>41.1</v>
      </c>
      <c r="DL8" s="59">
        <v>35.4</v>
      </c>
      <c r="DM8" s="59">
        <v>18.5</v>
      </c>
      <c r="DN8" s="59">
        <v>24.6</v>
      </c>
      <c r="DO8" s="59">
        <v>26.2</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2024-02-14T05:21:18Z</cp:lastPrinted>
  <dcterms:created xsi:type="dcterms:W3CDTF">2024-01-11T00:08:56Z</dcterms:created>
  <dcterms:modified xsi:type="dcterms:W3CDTF">2024-02-19T04:15:32Z</dcterms:modified>
  <cp:category/>
</cp:coreProperties>
</file>