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5J4t7ZDZfv9BeXlUVmAkg1DzFM8Sh7BHXlt8eQQ0pYhvfPLdpcd1MNVgdsN8ShyWvv96AICo+WT10Ry4DT1+cQ==" workbookSaltValue="Fc5ZGBqP14HYJtmz49KFBw==" workbookSpinCount="100000" lockStructure="1"/>
  <bookViews>
    <workbookView xWindow="45" yWindow="135" windowWidth="20445" windowHeight="107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<sst xmlns="http://schemas.openxmlformats.org/spreadsheetml/2006/main" count="322" uniqueCount="116">
  <si>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</si>
  <si>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</si>
  <si>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</si>
  <si>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</si>
  <si>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</si>
  <si>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</si>
  <si>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</si>
  <si>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</si>
  <si>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</si>
  <si>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</si>
  <si>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</si>
  <si>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</si>
  <si>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</si>
  <si>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</si>
  <si>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</si>
  <si>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</si>
  <si>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</si>
  <si>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</si>
  <si>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</si>
  <si>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</si>
  <si>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</si>
  <si>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</si>
  <si>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</si>
  <si>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</si>
  <si>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</si>
  <si>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</si>
  <si>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</si>
  <si>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</si>
  <si>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</si>
  <si>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</si>
  <si>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</si>
  <si>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</si>
  <si>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</si>
  <si>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</si>
  <si>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</si>
  <si>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</si>
  <si>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</si>
  <si>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</si>
  <si>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</si>
  <si>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</si>
  <si>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</si>
  <si>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</si>
  <si>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</si>
  <si>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</si>
  <si>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</si>
  <si>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</si>
  <si>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</si>
  <si>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</si>
  <si>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</si>
  <si>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</si>
  <si>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</si>
  <si>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</si>
  <si>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</si>
  <si>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</si>
  <si>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</si>
  <si>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</si>
  <si>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</si>
  <si>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</si>
  <si>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</si>
  <si>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</si>
  <si>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</si>
  <si>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</si>
  <si>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</si>
  <si>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</si>
  <si>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</si>
  <si>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</si>
  <si>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</si>
  <si>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</si>
  <si>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</si>
  <si>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</si>
  <si>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</si>
  <si>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</si>
  <si>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</si>
  <si>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</si>
  <si>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</si>
  <si>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</si>
  <si>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</si>
  <si>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</si>
  <si>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</si>
  <si>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</si>
  <si>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</si>
  <si>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</si>
  <si>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</si>
  <si>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</si>
  <si>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</si>
  <si>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</si>
  <si>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</si>
  <si>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</si>
  <si>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</si>
  <si>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</si>
  <si>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</si>
  <si>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</si>
  <si>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</si>
  <si>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</si>
  <si>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</si>
  <si>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</si>
  <si>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君津富津広域下水道組合</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</si>
  <si>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</si>
  <si>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</si>
  <si>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</si>
  <si>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</si>
  <si>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</si>
  <si>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</si>
  <si>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</si>
  <si>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</si>
  <si>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</si>
  <si>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</si>
  <si>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</si>
  <si>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</si>
  <si>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</si>
  <si>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</si>
  <si>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</si>
  <si>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</si>
  <si>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及び管渠老朽化率については類似団体より低くなっている。これは当組合が公営企業会計へ移行したのが令和2年からであり、それまでの期間減価償却累計額が計上されていないためである。現段階では大部分の管渠は耐用年数である50年が経過していないため、破損した箇所を随時修繕しているが、今後は、下水道ストックマネジメント計画に基づいて、計画的な改築・更新を行っていきたい。</t>
    <phoneticPr fontId="4"/>
  </si>
  <si>
    <t>　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ために地方公営企業法の一部適用による公営企業会計への移行を行った。今後は公営企業会計による経営指標に基づいた経営戦略及び下水道ストックマネジメント計画をふまえ使用料の改定等を考慮して、より安定的かつ計画的な事業執行に努めなければならない。</t>
    <phoneticPr fontId="4"/>
  </si>
  <si>
    <t xml:space="preserve">  経常収支比率については類似団体と概ね同じ数値となっており、使用料収入や一般会計からの繰入金等の収益で、維持管理費や支払利息等の費用を賄えている状況である。また企業債残高対事業規模比率によると投資規模は類似団体より若干高くなった。経常収支比率及び企業債残高対事業規模比率については、今後、過度な投資を行わないことにより、支払利息及び企業債残高が減少し、改善していくものと考える。
  下水道の代表的な経営指標である経費回収率、汚水処理原価は類似団体よりも経営上安定しており、今後、水洗化率を向上させることで更に良好となると考える。
  施設利用率については、類似団体と比較して低くなっている。下水道の最上位計画である東京湾流域別下水道整備総合計画に基づき、終末処理場の水処理施設を高級処理から高度処理へ順次切替中であり、切替後は、処理能力が現況51,800㎥/日から事業計画時43,600㎥/日へ減少する見込みのため、水洗化率の向上効果とあわせ、施設利用率は改善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</si>
</sst>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FD-45FF-86F9-9A851FFD99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92FD-45FF-86F9-9A851FFD99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40.31</c:v>
                </c:pt>
              </c:numCache>
            </c:numRef>
          </c:val>
          <c:extLst>
            <c:ext xmlns:c16="http://schemas.microsoft.com/office/drawing/2014/chart" uri="{C3380CC4-5D6E-409C-BE32-E72D297353CC}">
              <c16:uniqueId val="{00000000-EA8F-4348-B724-6FA110DCC8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EA8F-4348-B724-6FA110DCC8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87.44</c:v>
                </c:pt>
              </c:numCache>
            </c:numRef>
          </c:val>
          <c:extLst>
            <c:ext xmlns:c16="http://schemas.microsoft.com/office/drawing/2014/chart" uri="{C3380CC4-5D6E-409C-BE32-E72D297353CC}">
              <c16:uniqueId val="{00000000-2FC1-4F16-AFBD-90A298245D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2FC1-4F16-AFBD-90A298245D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107.27</c:v>
                </c:pt>
              </c:numCache>
            </c:numRef>
          </c:val>
          <c:extLst>
            <c:ext xmlns:c16="http://schemas.microsoft.com/office/drawing/2014/chart" uri="{C3380CC4-5D6E-409C-BE32-E72D297353CC}">
              <c16:uniqueId val="{00000000-CDAE-48C4-A68D-33E085E47A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CDAE-48C4-A68D-33E085E47A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5.12</c:v>
                </c:pt>
              </c:numCache>
            </c:numRef>
          </c:val>
          <c:extLst>
            <c:ext xmlns:c16="http://schemas.microsoft.com/office/drawing/2014/chart" uri="{C3380CC4-5D6E-409C-BE32-E72D297353CC}">
              <c16:uniqueId val="{00000000-761E-4F0C-A685-4B7D43F8D9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761E-4F0C-A685-4B7D43F8D9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F0-4C7F-84E2-9A1377C582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6EF0-4C7F-84E2-9A1377C582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015-44A9-A4D1-524521D7BD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A015-44A9-A4D1-524521D7BD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139.21</c:v>
                </c:pt>
              </c:numCache>
            </c:numRef>
          </c:val>
          <c:extLst>
            <c:ext xmlns:c16="http://schemas.microsoft.com/office/drawing/2014/chart" uri="{C3380CC4-5D6E-409C-BE32-E72D297353CC}">
              <c16:uniqueId val="{00000000-1896-49ED-8625-51E89E8E2E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1896-49ED-8625-51E89E8E2E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925.26</c:v>
                </c:pt>
              </c:numCache>
            </c:numRef>
          </c:val>
          <c:extLst>
            <c:ext xmlns:c16="http://schemas.microsoft.com/office/drawing/2014/chart" uri="{C3380CC4-5D6E-409C-BE32-E72D297353CC}">
              <c16:uniqueId val="{00000000-EA23-455C-B859-AA94F58CD0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EA23-455C-B859-AA94F58CD0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101.81</c:v>
                </c:pt>
              </c:numCache>
            </c:numRef>
          </c:val>
          <c:extLst>
            <c:ext xmlns:c16="http://schemas.microsoft.com/office/drawing/2014/chart" uri="{C3380CC4-5D6E-409C-BE32-E72D297353CC}">
              <c16:uniqueId val="{00000000-4F1C-4244-911C-3DCA61E743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4F1C-4244-911C-3DCA61E743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145.46</c:v>
                </c:pt>
              </c:numCache>
            </c:numRef>
          </c:val>
          <c:extLst>
            <c:ext xmlns:c16="http://schemas.microsoft.com/office/drawing/2014/chart" uri="{C3380CC4-5D6E-409C-BE32-E72D297353CC}">
              <c16:uniqueId val="{00000000-41D5-4070-9F70-90680812610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41D5-4070-9F70-90680812610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君津富津広域下水道組合</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t="str">
        <f>データ!S6</f>
        <v>-</v>
      </c>
      <c r="AM8" s="51"/>
      <c r="AN8" s="51"/>
      <c r="AO8" s="51"/>
      <c r="AP8" s="51"/>
      <c r="AQ8" s="51"/>
      <c r="AR8" s="51"/>
      <c r="AS8" s="51"/>
      <c r="AT8" s="46" t="str">
        <f>データ!T6</f>
        <v>-</v>
      </c>
      <c r="AU8" s="46"/>
      <c r="AV8" s="46"/>
      <c r="AW8" s="46"/>
      <c r="AX8" s="46"/>
      <c r="AY8" s="46"/>
      <c r="AZ8" s="46"/>
      <c r="BA8" s="46"/>
      <c r="BB8" s="46" t="str">
        <f>データ!U6</f>
        <v>-</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76.680000000000007</v>
      </c>
      <c r="J10" s="46"/>
      <c r="K10" s="46"/>
      <c r="L10" s="46"/>
      <c r="M10" s="46"/>
      <c r="N10" s="46"/>
      <c r="O10" s="46"/>
      <c r="P10" s="46">
        <f>データ!P6</f>
        <v>45.82</v>
      </c>
      <c r="Q10" s="46"/>
      <c r="R10" s="46"/>
      <c r="S10" s="46"/>
      <c r="T10" s="46"/>
      <c r="U10" s="46"/>
      <c r="V10" s="46"/>
      <c r="W10" s="46">
        <f>データ!Q6</f>
        <v>71.19</v>
      </c>
      <c r="X10" s="46"/>
      <c r="Y10" s="46"/>
      <c r="Z10" s="46"/>
      <c r="AA10" s="46"/>
      <c r="AB10" s="46"/>
      <c r="AC10" s="46"/>
      <c r="AD10" s="51">
        <f>データ!R6</f>
        <v>2750</v>
      </c>
      <c r="AE10" s="51"/>
      <c r="AF10" s="51"/>
      <c r="AG10" s="51"/>
      <c r="AH10" s="51"/>
      <c r="AI10" s="51"/>
      <c r="AJ10" s="51"/>
      <c r="AK10" s="2"/>
      <c r="AL10" s="51">
        <f>データ!V6</f>
        <v>57719</v>
      </c>
      <c r="AM10" s="51"/>
      <c r="AN10" s="51"/>
      <c r="AO10" s="51"/>
      <c r="AP10" s="51"/>
      <c r="AQ10" s="51"/>
      <c r="AR10" s="51"/>
      <c r="AS10" s="51"/>
      <c r="AT10" s="46">
        <f>データ!W6</f>
        <v>14.08</v>
      </c>
      <c r="AU10" s="46"/>
      <c r="AV10" s="46"/>
      <c r="AW10" s="46"/>
      <c r="AX10" s="46"/>
      <c r="AY10" s="46"/>
      <c r="AZ10" s="46"/>
      <c r="BA10" s="46"/>
      <c r="BB10" s="46">
        <f>データ!X6</f>
        <v>4099.3599999999997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4oVmWXxRYcOwiSDTng/0EmWP20U84T5A9+8I/tbfqtAMO3czeVpujl88QQ0nGLc+LNUT6BIgV/pG0oAOgKRtQ==" saltValue="rRfXLMFjbFnkclXr1Fyt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128775</v>
      </c>
      <c r="D6" s="33">
        <f t="shared" si="3"/>
        <v>46</v>
      </c>
      <c r="E6" s="33">
        <f t="shared" si="3"/>
        <v>17</v>
      </c>
      <c r="F6" s="33">
        <f t="shared" si="3"/>
        <v>1</v>
      </c>
      <c r="G6" s="33">
        <f t="shared" si="3"/>
        <v>0</v>
      </c>
      <c r="H6" s="33" t="str">
        <f t="shared" si="3"/>
        <v>千葉県　君津富津広域下水道組合</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76.680000000000007</v>
      </c>
      <c r="P6" s="34">
        <f t="shared" si="3"/>
        <v>45.82</v>
      </c>
      <c r="Q6" s="34">
        <f t="shared" si="3"/>
        <v>71.19</v>
      </c>
      <c r="R6" s="34">
        <f t="shared" si="3"/>
        <v>2750</v>
      </c>
      <c r="S6" s="34" t="str">
        <f t="shared" si="3"/>
        <v>-</v>
      </c>
      <c r="T6" s="34" t="str">
        <f t="shared" si="3"/>
        <v>-</v>
      </c>
      <c r="U6" s="34" t="str">
        <f t="shared" si="3"/>
        <v>-</v>
      </c>
      <c r="V6" s="34">
        <f t="shared" si="3"/>
        <v>57719</v>
      </c>
      <c r="W6" s="34">
        <f t="shared" si="3"/>
        <v>14.08</v>
      </c>
      <c r="X6" s="34">
        <f t="shared" si="3"/>
        <v>4099.3599999999997</v>
      </c>
      <c r="Y6" s="35" t="str">
        <f>IF(Y7="",NA(),Y7)</f>
        <v>-</v>
      </c>
      <c r="Z6" s="35" t="str">
        <f t="shared" ref="Z6:AH6" si="4">IF(Z7="",NA(),Z7)</f>
        <v>-</v>
      </c>
      <c r="AA6" s="35" t="str">
        <f t="shared" si="4"/>
        <v>-</v>
      </c>
      <c r="AB6" s="35" t="str">
        <f t="shared" si="4"/>
        <v>-</v>
      </c>
      <c r="AC6" s="35">
        <f t="shared" si="4"/>
        <v>107.27</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139.21</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925.26</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101.81</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145.46</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40.31</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87.44</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5.12</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128775</v>
      </c>
      <c r="D7" s="37">
        <v>46</v>
      </c>
      <c r="E7" s="37">
        <v>17</v>
      </c>
      <c r="F7" s="37">
        <v>1</v>
      </c>
      <c r="G7" s="37">
        <v>0</v>
      </c>
      <c r="H7" s="37" t="s">
        <v>96</v>
      </c>
      <c r="I7" s="37" t="s">
        <v>97</v>
      </c>
      <c r="J7" s="37" t="s">
        <v>98</v>
      </c>
      <c r="K7" s="37" t="s">
        <v>99</v>
      </c>
      <c r="L7" s="37" t="s">
        <v>100</v>
      </c>
      <c r="M7" s="37" t="s">
        <v>101</v>
      </c>
      <c r="N7" s="38" t="s">
        <v>102</v>
      </c>
      <c r="O7" s="38">
        <v>76.680000000000007</v>
      </c>
      <c r="P7" s="38">
        <v>45.82</v>
      </c>
      <c r="Q7" s="38">
        <v>71.19</v>
      </c>
      <c r="R7" s="38">
        <v>2750</v>
      </c>
      <c r="S7" s="38" t="s">
        <v>102</v>
      </c>
      <c r="T7" s="38" t="s">
        <v>102</v>
      </c>
      <c r="U7" s="38" t="s">
        <v>102</v>
      </c>
      <c r="V7" s="38">
        <v>57719</v>
      </c>
      <c r="W7" s="38">
        <v>14.08</v>
      </c>
      <c r="X7" s="38">
        <v>4099.3599999999997</v>
      </c>
      <c r="Y7" s="38" t="s">
        <v>102</v>
      </c>
      <c r="Z7" s="38" t="s">
        <v>102</v>
      </c>
      <c r="AA7" s="38" t="s">
        <v>102</v>
      </c>
      <c r="AB7" s="38" t="s">
        <v>102</v>
      </c>
      <c r="AC7" s="38">
        <v>107.27</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139.21</v>
      </c>
      <c r="AZ7" s="38" t="s">
        <v>102</v>
      </c>
      <c r="BA7" s="38" t="s">
        <v>102</v>
      </c>
      <c r="BB7" s="38" t="s">
        <v>102</v>
      </c>
      <c r="BC7" s="38" t="s">
        <v>102</v>
      </c>
      <c r="BD7" s="38">
        <v>67.930000000000007</v>
      </c>
      <c r="BE7" s="38">
        <v>67.52</v>
      </c>
      <c r="BF7" s="38" t="s">
        <v>102</v>
      </c>
      <c r="BG7" s="38" t="s">
        <v>102</v>
      </c>
      <c r="BH7" s="38" t="s">
        <v>102</v>
      </c>
      <c r="BI7" s="38" t="s">
        <v>102</v>
      </c>
      <c r="BJ7" s="38">
        <v>925.26</v>
      </c>
      <c r="BK7" s="38" t="s">
        <v>102</v>
      </c>
      <c r="BL7" s="38" t="s">
        <v>102</v>
      </c>
      <c r="BM7" s="38" t="s">
        <v>102</v>
      </c>
      <c r="BN7" s="38" t="s">
        <v>102</v>
      </c>
      <c r="BO7" s="38">
        <v>857.88</v>
      </c>
      <c r="BP7" s="38">
        <v>705.21</v>
      </c>
      <c r="BQ7" s="38" t="s">
        <v>102</v>
      </c>
      <c r="BR7" s="38" t="s">
        <v>102</v>
      </c>
      <c r="BS7" s="38" t="s">
        <v>102</v>
      </c>
      <c r="BT7" s="38" t="s">
        <v>102</v>
      </c>
      <c r="BU7" s="38">
        <v>101.81</v>
      </c>
      <c r="BV7" s="38" t="s">
        <v>102</v>
      </c>
      <c r="BW7" s="38" t="s">
        <v>102</v>
      </c>
      <c r="BX7" s="38" t="s">
        <v>102</v>
      </c>
      <c r="BY7" s="38" t="s">
        <v>102</v>
      </c>
      <c r="BZ7" s="38">
        <v>94.97</v>
      </c>
      <c r="CA7" s="38">
        <v>98.96</v>
      </c>
      <c r="CB7" s="38" t="s">
        <v>102</v>
      </c>
      <c r="CC7" s="38" t="s">
        <v>102</v>
      </c>
      <c r="CD7" s="38" t="s">
        <v>102</v>
      </c>
      <c r="CE7" s="38" t="s">
        <v>102</v>
      </c>
      <c r="CF7" s="38">
        <v>145.46</v>
      </c>
      <c r="CG7" s="38" t="s">
        <v>102</v>
      </c>
      <c r="CH7" s="38" t="s">
        <v>102</v>
      </c>
      <c r="CI7" s="38" t="s">
        <v>102</v>
      </c>
      <c r="CJ7" s="38" t="s">
        <v>102</v>
      </c>
      <c r="CK7" s="38">
        <v>159.49</v>
      </c>
      <c r="CL7" s="38">
        <v>134.52000000000001</v>
      </c>
      <c r="CM7" s="38" t="s">
        <v>102</v>
      </c>
      <c r="CN7" s="38" t="s">
        <v>102</v>
      </c>
      <c r="CO7" s="38" t="s">
        <v>102</v>
      </c>
      <c r="CP7" s="38" t="s">
        <v>102</v>
      </c>
      <c r="CQ7" s="38">
        <v>40.31</v>
      </c>
      <c r="CR7" s="38" t="s">
        <v>102</v>
      </c>
      <c r="CS7" s="38" t="s">
        <v>102</v>
      </c>
      <c r="CT7" s="38" t="s">
        <v>102</v>
      </c>
      <c r="CU7" s="38" t="s">
        <v>102</v>
      </c>
      <c r="CV7" s="38">
        <v>65.28</v>
      </c>
      <c r="CW7" s="38">
        <v>59.57</v>
      </c>
      <c r="CX7" s="38" t="s">
        <v>102</v>
      </c>
      <c r="CY7" s="38" t="s">
        <v>102</v>
      </c>
      <c r="CZ7" s="38" t="s">
        <v>102</v>
      </c>
      <c r="DA7" s="38" t="s">
        <v>102</v>
      </c>
      <c r="DB7" s="38">
        <v>87.44</v>
      </c>
      <c r="DC7" s="38" t="s">
        <v>102</v>
      </c>
      <c r="DD7" s="38" t="s">
        <v>102</v>
      </c>
      <c r="DE7" s="38" t="s">
        <v>102</v>
      </c>
      <c r="DF7" s="38" t="s">
        <v>102</v>
      </c>
      <c r="DG7" s="38">
        <v>92.72</v>
      </c>
      <c r="DH7" s="38">
        <v>95.57</v>
      </c>
      <c r="DI7" s="38" t="s">
        <v>102</v>
      </c>
      <c r="DJ7" s="38" t="s">
        <v>102</v>
      </c>
      <c r="DK7" s="38" t="s">
        <v>102</v>
      </c>
      <c r="DL7" s="38" t="s">
        <v>102</v>
      </c>
      <c r="DM7" s="38">
        <v>5.12</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2022-01-21T05:21:43Z</cp:lastPrinted>
  <dcterms:modified xsi:type="dcterms:W3CDTF">2022-02-07T07:21:28Z</dcterms:modified>
</cp:coreProperties>
</file>