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m.itu288\Desktop\【経営比較分析表】R2酒々井町（下水道）\"/>
    </mc:Choice>
  </mc:AlternateContent>
  <workbookProtection workbookAlgorithmName="SHA-512" workbookHashValue="2tV9ATDj89npsKrbomm8Cf7LC1poZ4iwQ4HskKo3JGS3nJNaDaJig13sztrbBf21OrjN0Osmg9QkXi1apoyObA==" workbookSaltValue="dNF92z3jux66x1ulxMzsEw==" workbookSpinCount="100000" lockStructure="1"/>
  <bookViews>
    <workbookView xWindow="-120" yWindow="-120" windowWidth="20730" windowHeight="11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<sst xmlns="http://schemas.openxmlformats.org/spreadsheetml/2006/main" count="236" uniqueCount="117">
  <si>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</si>
  <si>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</si>
  <si>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</si>
  <si>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</si>
  <si>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</si>
  <si>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</si>
  <si>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</si>
  <si>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</si>
  <si>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</si>
  <si>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</si>
  <si>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</si>
  <si>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</si>
  <si>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</si>
  <si>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</si>
  <si>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</si>
  <si>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</si>
  <si>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</si>
  <si>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</si>
  <si>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</si>
  <si>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</si>
  <si>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</si>
  <si>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</si>
  <si>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</si>
  <si>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</si>
  <si>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</si>
  <si>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</si>
  <si>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</si>
  <si>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</si>
  <si>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</si>
  <si>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</si>
  <si>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</si>
  <si>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</si>
  <si>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</si>
  <si>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</si>
  <si>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</si>
  <si>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</si>
  <si>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</si>
  <si>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</si>
  <si>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</si>
  <si>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</si>
  <si>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</si>
  <si>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</si>
  <si>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</si>
  <si>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</si>
  <si>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</si>
  <si>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</si>
  <si>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</si>
  <si>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</si>
  <si>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</si>
  <si>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</si>
  <si>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</si>
  <si>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</si>
  <si>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</si>
  <si>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</si>
  <si>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</si>
  <si>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</si>
  <si>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</si>
  <si>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</si>
  <si>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</si>
  <si>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</si>
  <si>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</si>
  <si>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</si>
  <si>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</si>
  <si>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</si>
  <si>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</si>
  <si>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</si>
  <si>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</si>
  <si>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</si>
  <si>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</si>
  <si>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</si>
  <si>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</si>
  <si>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</si>
  <si>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</si>
  <si>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</si>
  <si>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</si>
  <si>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</si>
  <si>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</si>
  <si>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</si>
  <si>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</si>
  <si>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</si>
  <si>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</si>
  <si>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</si>
  <si>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</si>
  <si>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</si>
  <si>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</si>
  <si>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</si>
  <si>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</si>
  <si>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</si>
  <si>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</si>
  <si>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</si>
  <si>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</si>
  <si>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</si>
  <si>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</si>
  <si>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</si>
  <si>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</si>
  <si>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</si>
  <si>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</si>
  <si>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</si>
  <si>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</si>
  <si>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</si>
  <si>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</si>
  <si>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</si>
  <si>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</si>
  <si>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</si>
  <si>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</si>
  <si>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</si>
  <si>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</si>
  <si>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</si>
  <si>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</si>
  <si>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</si>
  <si>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</si>
  <si>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</si>
  <si>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</si>
  <si>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</si>
  <si>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全体計画における未整備区域の計画的な整備を行うとともに、今後発生してくる管渠の老朽化に対応するため、ストックマネジメント計画により、計画的な整備、更新を実施し、経営の健全化を図っていきたい。</t>
    <rPh sb="1" eb="3">
      <t>ゼンタイ</t>
    </rPh>
    <rPh sb="3" eb="5">
      <t>ケイカク</t>
    </rPh>
    <rPh sb="9" eb="12">
      <t>ミセイビ</t>
    </rPh>
    <rPh sb="12" eb="14">
      <t>クイキ</t>
    </rPh>
    <rPh sb="15" eb="18">
      <t>ケイカクテキ</t>
    </rPh>
    <rPh sb="19" eb="21">
      <t>セイビ</t>
    </rPh>
    <rPh sb="22" eb="23">
      <t>オコナ</t>
    </rPh>
    <rPh sb="29" eb="31">
      <t>コンゴ</t>
    </rPh>
    <rPh sb="31" eb="33">
      <t>ハッセイ</t>
    </rPh>
    <rPh sb="37" eb="39">
      <t>カンキョ</t>
    </rPh>
    <rPh sb="40" eb="43">
      <t>ロウキュウカ</t>
    </rPh>
    <rPh sb="44" eb="46">
      <t>タイオウ</t>
    </rPh>
    <rPh sb="61" eb="63">
      <t>ケイカク</t>
    </rPh>
    <rPh sb="67" eb="70">
      <t>ケイカクテキ</t>
    </rPh>
    <rPh sb="71" eb="73">
      <t>セイビ</t>
    </rPh>
    <rPh sb="74" eb="76">
      <t>コウシン</t>
    </rPh>
    <rPh sb="77" eb="79">
      <t>ジッシ</t>
    </rPh>
    <rPh sb="81" eb="83">
      <t>ケイエイ</t>
    </rPh>
    <rPh sb="84" eb="87">
      <t>ケンゼンカ</t>
    </rPh>
    <rPh sb="88" eb="89">
      <t>ハカ</t>
    </rPh>
    <phoneticPr fontId="4"/>
  </si>
  <si>
    <t>「①経常収支比率」は１００％を下回っているが、「②累積損失比率」は類似団体を上回っており料金改定等経営改善を図っていく必要がある。「④企業債残高対事業比率」「⑥汚水処理原価」は、類似団体との比較では高く、「⑤経費回収率」は低い状況にある。これは、令和２年度に特別損失（消費税の過去５年分の修正申告）があったことによるもので、単年度的なものである「⑧水洗化率」は住民基本台帳の人口が減少傾向であるのに伴い減少している。「③流動比率」についても高い状況にある。今年度は未払金の減少により高い状況である。資金的には余裕がある状況といえるので、引き続き経営努力していきたい。</t>
    <rPh sb="4" eb="6">
      <t>シュウシ</t>
    </rPh>
    <rPh sb="6" eb="8">
      <t>ヒリツ</t>
    </rPh>
    <rPh sb="15" eb="17">
      <t>シタマワ</t>
    </rPh>
    <rPh sb="25" eb="29">
      <t>ルイセキソンシツ</t>
    </rPh>
    <rPh sb="29" eb="31">
      <t>ヒリツ</t>
    </rPh>
    <rPh sb="33" eb="35">
      <t>ルイジ</t>
    </rPh>
    <rPh sb="35" eb="37">
      <t>ダンタイ</t>
    </rPh>
    <rPh sb="38" eb="40">
      <t>ウワマワ</t>
    </rPh>
    <rPh sb="44" eb="46">
      <t>リョウキン</t>
    </rPh>
    <rPh sb="46" eb="48">
      <t>カイテイ</t>
    </rPh>
    <rPh sb="48" eb="49">
      <t>トウ</t>
    </rPh>
    <rPh sb="49" eb="51">
      <t>ケイエイ</t>
    </rPh>
    <rPh sb="51" eb="53">
      <t>カイゼン</t>
    </rPh>
    <rPh sb="54" eb="55">
      <t>ハカ</t>
    </rPh>
    <rPh sb="59" eb="61">
      <t>ヒツヨウ</t>
    </rPh>
    <rPh sb="67" eb="69">
      <t>キギョウ</t>
    </rPh>
    <rPh sb="69" eb="70">
      <t>サイ</t>
    </rPh>
    <rPh sb="70" eb="72">
      <t>ザンダカ</t>
    </rPh>
    <rPh sb="72" eb="73">
      <t>タイ</t>
    </rPh>
    <rPh sb="73" eb="75">
      <t>ジギョウ</t>
    </rPh>
    <rPh sb="75" eb="77">
      <t>ヒリツ</t>
    </rPh>
    <rPh sb="80" eb="82">
      <t>オスイ</t>
    </rPh>
    <rPh sb="82" eb="84">
      <t>ショリ</t>
    </rPh>
    <rPh sb="84" eb="86">
      <t>ゲンカ</t>
    </rPh>
    <rPh sb="89" eb="91">
      <t>ルイジ</t>
    </rPh>
    <rPh sb="91" eb="93">
      <t>ダンタイ</t>
    </rPh>
    <rPh sb="95" eb="97">
      <t>ヒカク</t>
    </rPh>
    <rPh sb="99" eb="100">
      <t>タカ</t>
    </rPh>
    <rPh sb="104" eb="106">
      <t>ケイヒ</t>
    </rPh>
    <rPh sb="106" eb="108">
      <t>カイシュウ</t>
    </rPh>
    <rPh sb="108" eb="109">
      <t>リツ</t>
    </rPh>
    <rPh sb="111" eb="112">
      <t>ヒク</t>
    </rPh>
    <rPh sb="113" eb="115">
      <t>ジョウキョウ</t>
    </rPh>
    <rPh sb="123" eb="125">
      <t>レイワ</t>
    </rPh>
    <rPh sb="126" eb="128">
      <t>ネンド</t>
    </rPh>
    <rPh sb="129" eb="133">
      <t>トクベ</t>
    </rPh>
    <rPh sb="134" eb="137">
      <t>ショウヒゼイ</t>
    </rPh>
    <rPh sb="138" eb="140">
      <t>カコ</t>
    </rPh>
    <rPh sb="141" eb="143">
      <t>ネンブン</t>
    </rPh>
    <rPh sb="144" eb="146">
      <t>シュウセイ</t>
    </rPh>
    <rPh sb="146" eb="148">
      <t>シンコク</t>
    </rPh>
    <rPh sb="162" eb="165">
      <t>タンネンド</t>
    </rPh>
    <rPh sb="165" eb="166">
      <t>テキ</t>
    </rPh>
    <rPh sb="174" eb="177">
      <t>スイセンカ</t>
    </rPh>
    <rPh sb="177" eb="178">
      <t>リツ</t>
    </rPh>
    <rPh sb="180" eb="182">
      <t>ジュウミン</t>
    </rPh>
    <rPh sb="182" eb="184">
      <t>キホン</t>
    </rPh>
    <rPh sb="184" eb="186">
      <t>ダイチョウ</t>
    </rPh>
    <rPh sb="187" eb="189">
      <t>ジンコウ</t>
    </rPh>
    <rPh sb="190" eb="192">
      <t>ゲンショウ</t>
    </rPh>
    <rPh sb="192" eb="194">
      <t>ケイコウ</t>
    </rPh>
    <rPh sb="199" eb="200">
      <t>トモナ</t>
    </rPh>
    <rPh sb="201" eb="203">
      <t>ゲンショウ</t>
    </rPh>
    <rPh sb="210" eb="212">
      <t>リュウドウ</t>
    </rPh>
    <rPh sb="212" eb="214">
      <t>ヒリツ</t>
    </rPh>
    <rPh sb="220" eb="221">
      <t>タカ</t>
    </rPh>
    <rPh sb="222" eb="224">
      <t>ジョウキョウ</t>
    </rPh>
    <rPh sb="228" eb="231">
      <t>コンネンド</t>
    </rPh>
    <rPh sb="232" eb="234">
      <t>ミバラ</t>
    </rPh>
    <rPh sb="234" eb="235">
      <t>キン</t>
    </rPh>
    <rPh sb="236" eb="238">
      <t>ゲンショウ</t>
    </rPh>
    <rPh sb="243" eb="245">
      <t>ジョウキョウ</t>
    </rPh>
    <rPh sb="249" eb="252">
      <t>シキンテキ</t>
    </rPh>
    <rPh sb="254" eb="256">
      <t>ヨユウ</t>
    </rPh>
    <rPh sb="259" eb="261">
      <t>ジョウキョウ</t>
    </rPh>
    <rPh sb="268" eb="269">
      <t>ヒ</t>
    </rPh>
    <rPh sb="270" eb="271">
      <t>ツヅ</t>
    </rPh>
    <rPh sb="272" eb="274">
      <t>ケイエイ</t>
    </rPh>
    <rPh sb="274" eb="276">
      <t>ドリョク</t>
    </rPh>
    <phoneticPr fontId="4"/>
  </si>
  <si>
    <t>「①有形固定資産原価償却率」については、類似団体と比較して今年度はやや高い状況であるが、「②管渠老化率」は０％となっており当面は老朽化の課題はないと思われる。今後、法定耐用年数（５０年）を迎える下水道管については、ストックマネジメント計画を策定し、適切に更新していく必要がある。</t>
    <rPh sb="2" eb="6">
      <t>ユウケイコテイ</t>
    </rPh>
    <rPh sb="6" eb="8">
      <t>シサン</t>
    </rPh>
    <rPh sb="8" eb="10">
      <t>ゲンカ</t>
    </rPh>
    <rPh sb="10" eb="12">
      <t>ショウキャク</t>
    </rPh>
    <rPh sb="12" eb="13">
      <t>リツ</t>
    </rPh>
    <rPh sb="20" eb="24">
      <t>ルイジダンタイ</t>
    </rPh>
    <rPh sb="25" eb="27">
      <t>ヒカク</t>
    </rPh>
    <rPh sb="29" eb="32">
      <t>コンネンド</t>
    </rPh>
    <rPh sb="35" eb="36">
      <t>タカ</t>
    </rPh>
    <rPh sb="37" eb="39">
      <t>ジョウキョウ</t>
    </rPh>
    <rPh sb="46" eb="48">
      <t>カンキョ</t>
    </rPh>
    <rPh sb="48" eb="50">
      <t>ロウカ</t>
    </rPh>
    <rPh sb="50" eb="51">
      <t>リツ</t>
    </rPh>
    <rPh sb="61" eb="63">
      <t>トウメン</t>
    </rPh>
    <rPh sb="64" eb="67">
      <t>ロウキュウカ</t>
    </rPh>
    <rPh sb="68" eb="70">
      <t>カダイ</t>
    </rPh>
    <rPh sb="74" eb="75">
      <t>オモ</t>
    </rPh>
    <rPh sb="79" eb="81">
      <t>コンゴ</t>
    </rPh>
    <rPh sb="82" eb="84">
      <t>ホウテイ</t>
    </rPh>
    <rPh sb="84" eb="86">
      <t>タイヨウ</t>
    </rPh>
    <rPh sb="86" eb="88">
      <t>ネンスウ</t>
    </rPh>
    <rPh sb="91" eb="92">
      <t>ネン</t>
    </rPh>
    <rPh sb="94" eb="95">
      <t>ムカ</t>
    </rPh>
    <rPh sb="97" eb="100">
      <t>ゲスイドウ</t>
    </rPh>
    <rPh sb="100" eb="101">
      <t>カン</t>
    </rPh>
    <rPh sb="117" eb="119">
      <t>ケイカク</t>
    </rPh>
    <rPh sb="120" eb="122">
      <t>サクテイ</t>
    </rPh>
    <rPh sb="124" eb="126">
      <t>テキセツ</t>
    </rPh>
    <rPh sb="127" eb="129">
      <t>コウシン</t>
    </rPh>
    <rPh sb="133" eb="1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</si>
</sst>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0A-46FA-92B1-D7C1DEC994B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130A-46FA-92B1-D7C1DEC994B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C4-44BA-9032-01C11D426DC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CDC4-44BA-9032-01C11D426DC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97.82</c:v>
                </c:pt>
                <c:pt idx="1">
                  <c:v>97.23</c:v>
                </c:pt>
                <c:pt idx="2">
                  <c:v>97.45</c:v>
                </c:pt>
                <c:pt idx="3">
                  <c:v>97.45</c:v>
                </c:pt>
                <c:pt idx="4">
                  <c:v>97.43</c:v>
                </c:pt>
              </c:numCache>
            </c:numRef>
          </c:val>
          <c:extLst>
            <c:ext xmlns:c16="http://schemas.microsoft.com/office/drawing/2014/chart" uri="{C3380CC4-5D6E-409C-BE32-E72D297353CC}">
              <c16:uniqueId val="{00000000-7526-48C3-BB5A-51E2C6F9A88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7526-48C3-BB5A-51E2C6F9A88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93.48</c:v>
                </c:pt>
                <c:pt idx="1">
                  <c:v>87.51</c:v>
                </c:pt>
                <c:pt idx="2">
                  <c:v>87.05</c:v>
                </c:pt>
                <c:pt idx="3">
                  <c:v>85.73</c:v>
                </c:pt>
                <c:pt idx="4">
                  <c:v>82.3</c:v>
                </c:pt>
              </c:numCache>
            </c:numRef>
          </c:val>
          <c:extLst>
            <c:ext xmlns:c16="http://schemas.microsoft.com/office/drawing/2014/chart" uri="{C3380CC4-5D6E-409C-BE32-E72D297353CC}">
              <c16:uniqueId val="{00000000-EDBB-4859-A0B8-A1C7376462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105.98</c:v>
                </c:pt>
                <c:pt idx="1">
                  <c:v>105.53</c:v>
                </c:pt>
                <c:pt idx="2">
                  <c:v>105.06</c:v>
                </c:pt>
                <c:pt idx="3">
                  <c:v>106.81</c:v>
                </c:pt>
                <c:pt idx="4">
                  <c:v>106.5</c:v>
                </c:pt>
              </c:numCache>
            </c:numRef>
          </c:val>
          <c:smooth val="0"/>
          <c:extLst>
            <c:ext xmlns:c16="http://schemas.microsoft.com/office/drawing/2014/chart" uri="{C3380CC4-5D6E-409C-BE32-E72D297353CC}">
              <c16:uniqueId val="{00000001-EDBB-4859-A0B8-A1C7376462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79.040000000000006</c:v>
                </c:pt>
                <c:pt idx="1">
                  <c:v>16.82</c:v>
                </c:pt>
                <c:pt idx="2">
                  <c:v>17.75</c:v>
                </c:pt>
                <c:pt idx="3">
                  <c:v>20.81</c:v>
                </c:pt>
                <c:pt idx="4">
                  <c:v>24</c:v>
                </c:pt>
              </c:numCache>
            </c:numRef>
          </c:val>
          <c:extLst>
            <c:ext xmlns:c16="http://schemas.microsoft.com/office/drawing/2014/chart" uri="{C3380CC4-5D6E-409C-BE32-E72D297353CC}">
              <c16:uniqueId val="{00000000-22D0-4A36-96B3-A8B7BECB3CD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27.12</c:v>
                </c:pt>
                <c:pt idx="1">
                  <c:v>29.5</c:v>
                </c:pt>
                <c:pt idx="2">
                  <c:v>30.6</c:v>
                </c:pt>
                <c:pt idx="3">
                  <c:v>29.23</c:v>
                </c:pt>
                <c:pt idx="4">
                  <c:v>20.78</c:v>
                </c:pt>
              </c:numCache>
            </c:numRef>
          </c:val>
          <c:smooth val="0"/>
          <c:extLst>
            <c:ext xmlns:c16="http://schemas.microsoft.com/office/drawing/2014/chart" uri="{C3380CC4-5D6E-409C-BE32-E72D297353CC}">
              <c16:uniqueId val="{00000001-22D0-4A36-96B3-A8B7BECB3CD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66-4B25-973A-C388A0F01BC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1.93</c:v>
                </c:pt>
                <c:pt idx="1">
                  <c:v>1.92</c:v>
                </c:pt>
                <c:pt idx="2">
                  <c:v>1.83</c:v>
                </c:pt>
                <c:pt idx="3">
                  <c:v>1.37</c:v>
                </c:pt>
                <c:pt idx="4">
                  <c:v>1.34</c:v>
                </c:pt>
              </c:numCache>
            </c:numRef>
          </c:val>
          <c:smooth val="0"/>
          <c:extLst>
            <c:ext xmlns:c16="http://schemas.microsoft.com/office/drawing/2014/chart" uri="{C3380CC4-5D6E-409C-BE32-E72D297353CC}">
              <c16:uniqueId val="{00000001-CF66-4B25-973A-C388A0F01BC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8.0299999999999994</c:v>
                </c:pt>
                <c:pt idx="1">
                  <c:v>52.35</c:v>
                </c:pt>
                <c:pt idx="2">
                  <c:v>71.099999999999994</c:v>
                </c:pt>
                <c:pt idx="3">
                  <c:v>84.8</c:v>
                </c:pt>
                <c:pt idx="4">
                  <c:v>120.18</c:v>
                </c:pt>
              </c:numCache>
            </c:numRef>
          </c:val>
          <c:extLst>
            <c:ext xmlns:c16="http://schemas.microsoft.com/office/drawing/2014/chart" uri="{C3380CC4-5D6E-409C-BE32-E72D297353CC}">
              <c16:uniqueId val="{00000000-2F27-40C3-A2A5-961CF8B326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41.15</c:v>
                </c:pt>
                <c:pt idx="1">
                  <c:v>39.08</c:v>
                </c:pt>
                <c:pt idx="2">
                  <c:v>41.56</c:v>
                </c:pt>
                <c:pt idx="3">
                  <c:v>34.4</c:v>
                </c:pt>
                <c:pt idx="4">
                  <c:v>18.36</c:v>
                </c:pt>
              </c:numCache>
            </c:numRef>
          </c:val>
          <c:smooth val="0"/>
          <c:extLst>
            <c:ext xmlns:c16="http://schemas.microsoft.com/office/drawing/2014/chart" uri="{C3380CC4-5D6E-409C-BE32-E72D297353CC}">
              <c16:uniqueId val="{00000001-2F27-40C3-A2A5-961CF8B326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388.03</c:v>
                </c:pt>
                <c:pt idx="1">
                  <c:v>183.85</c:v>
                </c:pt>
                <c:pt idx="2">
                  <c:v>295.69</c:v>
                </c:pt>
                <c:pt idx="3">
                  <c:v>748.81</c:v>
                </c:pt>
                <c:pt idx="4">
                  <c:v>653.07000000000005</c:v>
                </c:pt>
              </c:numCache>
            </c:numRef>
          </c:val>
          <c:extLst>
            <c:ext xmlns:c16="http://schemas.microsoft.com/office/drawing/2014/chart" uri="{C3380CC4-5D6E-409C-BE32-E72D297353CC}">
              <c16:uniqueId val="{00000000-37FF-4ADA-BDDE-7277AE9EA3C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88.12</c:v>
                </c:pt>
                <c:pt idx="1">
                  <c:v>81.33</c:v>
                </c:pt>
                <c:pt idx="2">
                  <c:v>80.81</c:v>
                </c:pt>
                <c:pt idx="3">
                  <c:v>68.17</c:v>
                </c:pt>
                <c:pt idx="4">
                  <c:v>55.6</c:v>
                </c:pt>
              </c:numCache>
            </c:numRef>
          </c:val>
          <c:smooth val="0"/>
          <c:extLst>
            <c:ext xmlns:c16="http://schemas.microsoft.com/office/drawing/2014/chart" uri="{C3380CC4-5D6E-409C-BE32-E72D297353CC}">
              <c16:uniqueId val="{00000001-37FF-4ADA-BDDE-7277AE9EA3C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269.82</c:v>
                </c:pt>
                <c:pt idx="1">
                  <c:v>250.03</c:v>
                </c:pt>
                <c:pt idx="2">
                  <c:v>222.06</c:v>
                </c:pt>
                <c:pt idx="3">
                  <c:v>207.29</c:v>
                </c:pt>
                <c:pt idx="4">
                  <c:v>176.72</c:v>
                </c:pt>
              </c:numCache>
            </c:numRef>
          </c:val>
          <c:extLst>
            <c:ext xmlns:c16="http://schemas.microsoft.com/office/drawing/2014/chart" uri="{C3380CC4-5D6E-409C-BE32-E72D297353CC}">
              <c16:uniqueId val="{00000000-64AB-476C-9B84-3090247E88F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64AB-476C-9B84-3090247E88F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118.38</c:v>
                </c:pt>
                <c:pt idx="1">
                  <c:v>105.28</c:v>
                </c:pt>
                <c:pt idx="2">
                  <c:v>111.08</c:v>
                </c:pt>
                <c:pt idx="3">
                  <c:v>110.96</c:v>
                </c:pt>
                <c:pt idx="4">
                  <c:v>71.930000000000007</c:v>
                </c:pt>
              </c:numCache>
            </c:numRef>
          </c:val>
          <c:extLst>
            <c:ext xmlns:c16="http://schemas.microsoft.com/office/drawing/2014/chart" uri="{C3380CC4-5D6E-409C-BE32-E72D297353CC}">
              <c16:uniqueId val="{00000000-0899-4415-922B-C81FE9DE21C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0899-4415-922B-C81FE9DE21C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110.05</c:v>
                </c:pt>
                <c:pt idx="1">
                  <c:v>122.82</c:v>
                </c:pt>
                <c:pt idx="2">
                  <c:v>116.73</c:v>
                </c:pt>
                <c:pt idx="3">
                  <c:v>114.45</c:v>
                </c:pt>
                <c:pt idx="4">
                  <c:v>177.14</c:v>
                </c:pt>
              </c:numCache>
            </c:numRef>
          </c:val>
          <c:extLst>
            <c:ext xmlns:c16="http://schemas.microsoft.com/office/drawing/2014/chart" uri="{C3380CC4-5D6E-409C-BE32-E72D297353CC}">
              <c16:uniqueId val="{00000000-613E-4F72-8E71-22D236B24C1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613E-4F72-8E71-22D236B24C1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酒々井町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20659</v>
      </c>
      <c r="AM8" s="69"/>
      <c r="AN8" s="69"/>
      <c r="AO8" s="69"/>
      <c r="AP8" s="69"/>
      <c r="AQ8" s="69"/>
      <c r="AR8" s="69"/>
      <c r="AS8" s="69"/>
      <c r="AT8" s="68">
        <f>データ!T6</f>
        <v>19.010000000000002</v>
      </c>
      <c r="AU8" s="68"/>
      <c r="AV8" s="68"/>
      <c r="AW8" s="68"/>
      <c r="AX8" s="68"/>
      <c r="AY8" s="68"/>
      <c r="AZ8" s="68"/>
      <c r="BA8" s="68"/>
      <c r="BB8" s="68">
        <f>データ!U6</f>
        <v>1086.74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89.32</v>
      </c>
      <c r="J10" s="68"/>
      <c r="K10" s="68"/>
      <c r="L10" s="68"/>
      <c r="M10" s="68"/>
      <c r="N10" s="68"/>
      <c r="O10" s="68"/>
      <c r="P10" s="68">
        <f>データ!P6</f>
        <v>88.45</v>
      </c>
      <c r="Q10" s="68"/>
      <c r="R10" s="68"/>
      <c r="S10" s="68"/>
      <c r="T10" s="68"/>
      <c r="U10" s="68"/>
      <c r="V10" s="68"/>
      <c r="W10" s="68">
        <f>データ!Q6</f>
        <v>80.180000000000007</v>
      </c>
      <c r="X10" s="68"/>
      <c r="Y10" s="68"/>
      <c r="Z10" s="68"/>
      <c r="AA10" s="68"/>
      <c r="AB10" s="68"/>
      <c r="AC10" s="68"/>
      <c r="AD10" s="69">
        <f>データ!R6</f>
        <v>2266</v>
      </c>
      <c r="AE10" s="69"/>
      <c r="AF10" s="69"/>
      <c r="AG10" s="69"/>
      <c r="AH10" s="69"/>
      <c r="AI10" s="69"/>
      <c r="AJ10" s="69"/>
      <c r="AK10" s="2"/>
      <c r="AL10" s="69">
        <f>データ!V6</f>
        <v>18334</v>
      </c>
      <c r="AM10" s="69"/>
      <c r="AN10" s="69"/>
      <c r="AO10" s="69"/>
      <c r="AP10" s="69"/>
      <c r="AQ10" s="69"/>
      <c r="AR10" s="69"/>
      <c r="AS10" s="69"/>
      <c r="AT10" s="68">
        <f>データ!W6</f>
        <v>3.84</v>
      </c>
      <c r="AU10" s="68"/>
      <c r="AV10" s="68"/>
      <c r="AW10" s="68"/>
      <c r="AX10" s="68"/>
      <c r="AY10" s="68"/>
      <c r="AZ10" s="68"/>
      <c r="BA10" s="68"/>
      <c r="BB10" s="68">
        <f>データ!X6</f>
        <v>4774.4799999999996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0qCjpw6JZj2QGIkdJVQorS7jv+dmUm/0XwQn2VbU8Ci+oVt5JyQfGoRbTnt0cE53oSl/7dVzWMqAuhAKzu+IEQ==" saltValue="lTj114gWMWSHO4+2iqnBx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123226</v>
      </c>
      <c r="D6" s="33">
        <f t="shared" si="3"/>
        <v>46</v>
      </c>
      <c r="E6" s="33">
        <f t="shared" si="3"/>
        <v>17</v>
      </c>
      <c r="F6" s="33">
        <f t="shared" si="3"/>
        <v>1</v>
      </c>
      <c r="G6" s="33">
        <f t="shared" si="3"/>
        <v>0</v>
      </c>
      <c r="H6" s="33" t="str">
        <f t="shared" si="3"/>
        <v>千葉県　酒々井町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89.32</v>
      </c>
      <c r="P6" s="34">
        <f t="shared" si="3"/>
        <v>88.45</v>
      </c>
      <c r="Q6" s="34">
        <f t="shared" si="3"/>
        <v>80.180000000000007</v>
      </c>
      <c r="R6" s="34">
        <f t="shared" si="3"/>
        <v>2266</v>
      </c>
      <c r="S6" s="34">
        <f t="shared" si="3"/>
        <v>20659</v>
      </c>
      <c r="T6" s="34">
        <f t="shared" si="3"/>
        <v>19.010000000000002</v>
      </c>
      <c r="U6" s="34">
        <f t="shared" si="3"/>
        <v>1086.74</v>
      </c>
      <c r="V6" s="34">
        <f t="shared" si="3"/>
        <v>18334</v>
      </c>
      <c r="W6" s="34">
        <f t="shared" si="3"/>
        <v>3.84</v>
      </c>
      <c r="X6" s="34">
        <f t="shared" si="3"/>
        <v>4774.4799999999996</v>
      </c>
      <c r="Y6" s="35">
        <f>IF(Y7="",NA(),Y7)</f>
        <v>93.48</v>
      </c>
      <c r="Z6" s="35">
        <f t="shared" ref="Z6:AH6" si="4">IF(Z7="",NA(),Z7)</f>
        <v>87.51</v>
      </c>
      <c r="AA6" s="35">
        <f t="shared" si="4"/>
        <v>87.05</v>
      </c>
      <c r="AB6" s="35">
        <f t="shared" si="4"/>
        <v>85.73</v>
      </c>
      <c r="AC6" s="35">
        <f t="shared" si="4"/>
        <v>82.3</v>
      </c>
      <c r="AD6" s="35">
        <f t="shared" si="4"/>
        <v>105.98</v>
      </c>
      <c r="AE6" s="35">
        <f t="shared" si="4"/>
        <v>105.53</v>
      </c>
      <c r="AF6" s="35">
        <f t="shared" si="4"/>
        <v>105.06</v>
      </c>
      <c r="AG6" s="35">
        <f t="shared" si="4"/>
        <v>106.81</v>
      </c>
      <c r="AH6" s="35">
        <f t="shared" si="4"/>
        <v>106.5</v>
      </c>
      <c r="AI6" s="34" t="str">
        <f>IF(AI7="","",IF(AI7="-","【-】","【"&amp;SUBSTITUTE(TEXT(AI7,"#,##0.00"),"-","△")&amp;"】"))</f>
        <v>【106.67】</v>
      </c>
      <c r="AJ6" s="35">
        <f>IF(AJ7="",NA(),AJ7)</f>
        <v>8.0299999999999994</v>
      </c>
      <c r="AK6" s="35">
        <f t="shared" ref="AK6:AS6" si="5">IF(AK7="",NA(),AK7)</f>
        <v>52.35</v>
      </c>
      <c r="AL6" s="35">
        <f t="shared" si="5"/>
        <v>71.099999999999994</v>
      </c>
      <c r="AM6" s="35">
        <f t="shared" si="5"/>
        <v>84.8</v>
      </c>
      <c r="AN6" s="35">
        <f t="shared" si="5"/>
        <v>120.18</v>
      </c>
      <c r="AO6" s="35">
        <f t="shared" si="5"/>
        <v>41.15</v>
      </c>
      <c r="AP6" s="35">
        <f t="shared" si="5"/>
        <v>39.08</v>
      </c>
      <c r="AQ6" s="35">
        <f t="shared" si="5"/>
        <v>41.56</v>
      </c>
      <c r="AR6" s="35">
        <f t="shared" si="5"/>
        <v>34.4</v>
      </c>
      <c r="AS6" s="35">
        <f t="shared" si="5"/>
        <v>18.36</v>
      </c>
      <c r="AT6" s="34" t="str">
        <f>IF(AT7="","",IF(AT7="-","【-】","【"&amp;SUBSTITUTE(TEXT(AT7,"#,##0.00"),"-","△")&amp;"】"))</f>
        <v>【3.64】</v>
      </c>
      <c r="AU6" s="35">
        <f>IF(AU7="",NA(),AU7)</f>
        <v>388.03</v>
      </c>
      <c r="AV6" s="35">
        <f t="shared" ref="AV6:BD6" si="6">IF(AV7="",NA(),AV7)</f>
        <v>183.85</v>
      </c>
      <c r="AW6" s="35">
        <f t="shared" si="6"/>
        <v>295.69</v>
      </c>
      <c r="AX6" s="35">
        <f t="shared" si="6"/>
        <v>748.81</v>
      </c>
      <c r="AY6" s="35">
        <f t="shared" si="6"/>
        <v>653.07000000000005</v>
      </c>
      <c r="AZ6" s="35">
        <f t="shared" si="6"/>
        <v>88.12</v>
      </c>
      <c r="BA6" s="35">
        <f t="shared" si="6"/>
        <v>81.33</v>
      </c>
      <c r="BB6" s="35">
        <f t="shared" si="6"/>
        <v>80.81</v>
      </c>
      <c r="BC6" s="35">
        <f t="shared" si="6"/>
        <v>68.17</v>
      </c>
      <c r="BD6" s="35">
        <f t="shared" si="6"/>
        <v>55.6</v>
      </c>
      <c r="BE6" s="34" t="str">
        <f>IF(BE7="","",IF(BE7="-","【-】","【"&amp;SUBSTITUTE(TEXT(BE7,"#,##0.00"),"-","△")&amp;"】"))</f>
        <v>【67.52】</v>
      </c>
      <c r="BF6" s="35">
        <f>IF(BF7="",NA(),BF7)</f>
        <v>269.82</v>
      </c>
      <c r="BG6" s="35">
        <f t="shared" ref="BG6:BO6" si="7">IF(BG7="",NA(),BG7)</f>
        <v>250.03</v>
      </c>
      <c r="BH6" s="35">
        <f t="shared" si="7"/>
        <v>222.06</v>
      </c>
      <c r="BI6" s="35">
        <f t="shared" si="7"/>
        <v>207.29</v>
      </c>
      <c r="BJ6" s="35">
        <f t="shared" si="7"/>
        <v>176.72</v>
      </c>
      <c r="BK6" s="35">
        <f t="shared" si="7"/>
        <v>716.96</v>
      </c>
      <c r="BL6" s="35">
        <f t="shared" si="7"/>
        <v>799.11</v>
      </c>
      <c r="BM6" s="35">
        <f t="shared" si="7"/>
        <v>768.62</v>
      </c>
      <c r="BN6" s="35">
        <f t="shared" si="7"/>
        <v>789.44</v>
      </c>
      <c r="BO6" s="35">
        <f t="shared" si="7"/>
        <v>789.08</v>
      </c>
      <c r="BP6" s="34" t="str">
        <f>IF(BP7="","",IF(BP7="-","【-】","【"&amp;SUBSTITUTE(TEXT(BP7,"#,##0.00"),"-","△")&amp;"】"))</f>
        <v>【705.21】</v>
      </c>
      <c r="BQ6" s="35">
        <f>IF(BQ7="",NA(),BQ7)</f>
        <v>118.38</v>
      </c>
      <c r="BR6" s="35">
        <f t="shared" ref="BR6:BZ6" si="8">IF(BR7="",NA(),BR7)</f>
        <v>105.28</v>
      </c>
      <c r="BS6" s="35">
        <f t="shared" si="8"/>
        <v>111.08</v>
      </c>
      <c r="BT6" s="35">
        <f t="shared" si="8"/>
        <v>110.96</v>
      </c>
      <c r="BU6" s="35">
        <f t="shared" si="8"/>
        <v>71.930000000000007</v>
      </c>
      <c r="BV6" s="35">
        <f t="shared" si="8"/>
        <v>88.09</v>
      </c>
      <c r="BW6" s="35">
        <f t="shared" si="8"/>
        <v>87.69</v>
      </c>
      <c r="BX6" s="35">
        <f t="shared" si="8"/>
        <v>88.06</v>
      </c>
      <c r="BY6" s="35">
        <f t="shared" si="8"/>
        <v>87.29</v>
      </c>
      <c r="BZ6" s="35">
        <f t="shared" si="8"/>
        <v>88.25</v>
      </c>
      <c r="CA6" s="34" t="str">
        <f>IF(CA7="","",IF(CA7="-","【-】","【"&amp;SUBSTITUTE(TEXT(CA7,"#,##0.00"),"-","△")&amp;"】"))</f>
        <v>【98.96】</v>
      </c>
      <c r="CB6" s="35">
        <f>IF(CB7="",NA(),CB7)</f>
        <v>110.05</v>
      </c>
      <c r="CC6" s="35">
        <f t="shared" ref="CC6:CK6" si="9">IF(CC7="",NA(),CC7)</f>
        <v>122.82</v>
      </c>
      <c r="CD6" s="35">
        <f t="shared" si="9"/>
        <v>116.73</v>
      </c>
      <c r="CE6" s="35">
        <f t="shared" si="9"/>
        <v>114.45</v>
      </c>
      <c r="CF6" s="35">
        <f t="shared" si="9"/>
        <v>177.14</v>
      </c>
      <c r="CG6" s="35">
        <f t="shared" si="9"/>
        <v>181.8</v>
      </c>
      <c r="CH6" s="35">
        <f t="shared" si="9"/>
        <v>180.07</v>
      </c>
      <c r="CI6" s="35">
        <f t="shared" si="9"/>
        <v>179.32</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59.35</v>
      </c>
      <c r="CS6" s="35">
        <f t="shared" si="10"/>
        <v>58.4</v>
      </c>
      <c r="CT6" s="35">
        <f t="shared" si="10"/>
        <v>58</v>
      </c>
      <c r="CU6" s="35">
        <f t="shared" si="10"/>
        <v>57.42</v>
      </c>
      <c r="CV6" s="35">
        <f t="shared" si="10"/>
        <v>56.72</v>
      </c>
      <c r="CW6" s="34" t="str">
        <f>IF(CW7="","",IF(CW7="-","【-】","【"&amp;SUBSTITUTE(TEXT(CW7,"#,##0.00"),"-","△")&amp;"】"))</f>
        <v>【59.57】</v>
      </c>
      <c r="CX6" s="35">
        <f>IF(CX7="",NA(),CX7)</f>
        <v>97.82</v>
      </c>
      <c r="CY6" s="35">
        <f t="shared" ref="CY6:DG6" si="11">IF(CY7="",NA(),CY7)</f>
        <v>97.23</v>
      </c>
      <c r="CZ6" s="35">
        <f t="shared" si="11"/>
        <v>97.45</v>
      </c>
      <c r="DA6" s="35">
        <f t="shared" si="11"/>
        <v>97.45</v>
      </c>
      <c r="DB6" s="35">
        <f t="shared" si="11"/>
        <v>97.43</v>
      </c>
      <c r="DC6" s="35">
        <f t="shared" si="11"/>
        <v>89.88</v>
      </c>
      <c r="DD6" s="35">
        <f t="shared" si="11"/>
        <v>89.68</v>
      </c>
      <c r="DE6" s="35">
        <f t="shared" si="11"/>
        <v>89.79</v>
      </c>
      <c r="DF6" s="35">
        <f t="shared" si="11"/>
        <v>90.42</v>
      </c>
      <c r="DG6" s="35">
        <f t="shared" si="11"/>
        <v>90.72</v>
      </c>
      <c r="DH6" s="34" t="str">
        <f>IF(DH7="","",IF(DH7="-","【-】","【"&amp;SUBSTITUTE(TEXT(DH7,"#,##0.00"),"-","△")&amp;"】"))</f>
        <v>【95.57】</v>
      </c>
      <c r="DI6" s="35">
        <f>IF(DI7="",NA(),DI7)</f>
        <v>79.040000000000006</v>
      </c>
      <c r="DJ6" s="35">
        <f t="shared" ref="DJ6:DR6" si="12">IF(DJ7="",NA(),DJ7)</f>
        <v>16.82</v>
      </c>
      <c r="DK6" s="35">
        <f t="shared" si="12"/>
        <v>17.75</v>
      </c>
      <c r="DL6" s="35">
        <f t="shared" si="12"/>
        <v>20.81</v>
      </c>
      <c r="DM6" s="35">
        <f t="shared" si="12"/>
        <v>24</v>
      </c>
      <c r="DN6" s="35">
        <f t="shared" si="12"/>
        <v>27.12</v>
      </c>
      <c r="DO6" s="35">
        <f t="shared" si="12"/>
        <v>29.5</v>
      </c>
      <c r="DP6" s="35">
        <f t="shared" si="12"/>
        <v>30.6</v>
      </c>
      <c r="DQ6" s="35">
        <f t="shared" si="12"/>
        <v>29.23</v>
      </c>
      <c r="DR6" s="35">
        <f t="shared" si="12"/>
        <v>20.78</v>
      </c>
      <c r="DS6" s="34" t="str">
        <f>IF(DS7="","",IF(DS7="-","【-】","【"&amp;SUBSTITUTE(TEXT(DS7,"#,##0.00"),"-","△")&amp;"】"))</f>
        <v>【36.52】</v>
      </c>
      <c r="DT6" s="34">
        <f>IF(DT7="",NA(),DT7)</f>
        <v>0</v>
      </c>
      <c r="DU6" s="34">
        <f t="shared" ref="DU6:EC6" si="13">IF(DU7="",NA(),DU7)</f>
        <v>0</v>
      </c>
      <c r="DV6" s="34">
        <f t="shared" si="13"/>
        <v>0</v>
      </c>
      <c r="DW6" s="34">
        <f t="shared" si="13"/>
        <v>0</v>
      </c>
      <c r="DX6" s="34">
        <f t="shared" si="13"/>
        <v>0</v>
      </c>
      <c r="DY6" s="35">
        <f t="shared" si="13"/>
        <v>1.93</v>
      </c>
      <c r="DZ6" s="35">
        <f t="shared" si="13"/>
        <v>1.92</v>
      </c>
      <c r="EA6" s="35">
        <f t="shared" si="13"/>
        <v>1.83</v>
      </c>
      <c r="EB6" s="35">
        <f t="shared" si="13"/>
        <v>1.37</v>
      </c>
      <c r="EC6" s="35">
        <f t="shared" si="13"/>
        <v>1.34</v>
      </c>
      <c r="ED6" s="34" t="str">
        <f>IF(ED7="","",IF(ED7="-","【-】","【"&amp;SUBSTITUTE(TEXT(ED7,"#,##0.00"),"-","△")&amp;"】"))</f>
        <v>【5.72】</v>
      </c>
      <c r="EE6" s="34">
        <f>IF(EE7="",NA(),EE7)</f>
        <v>0</v>
      </c>
      <c r="EF6" s="34">
        <f t="shared" ref="EF6:EN6" si="14">IF(EF7="",NA(),EF7)</f>
        <v>0</v>
      </c>
      <c r="EG6" s="34">
        <f t="shared" si="14"/>
        <v>0</v>
      </c>
      <c r="EH6" s="34">
        <f t="shared" si="14"/>
        <v>0</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8" s="36" customFormat="1" x14ac:dyDescent="0.15">
      <c r="A7" s="28"/>
      <c r="B7" s="37">
        <v>2020</v>
      </c>
      <c r="C7" s="37">
        <v>123226</v>
      </c>
      <c r="D7" s="37">
        <v>46</v>
      </c>
      <c r="E7" s="37">
        <v>17</v>
      </c>
      <c r="F7" s="37">
        <v>1</v>
      </c>
      <c r="G7" s="37">
        <v>0</v>
      </c>
      <c r="H7" s="37" t="s">
        <v>96</v>
      </c>
      <c r="I7" s="37" t="s">
        <v>97</v>
      </c>
      <c r="J7" s="37" t="s">
        <v>98</v>
      </c>
      <c r="K7" s="37" t="s">
        <v>99</v>
      </c>
      <c r="L7" s="37" t="s">
        <v>100</v>
      </c>
      <c r="M7" s="37" t="s">
        <v>101</v>
      </c>
      <c r="N7" s="38" t="s">
        <v>102</v>
      </c>
      <c r="O7" s="38">
        <v>89.32</v>
      </c>
      <c r="P7" s="38">
        <v>88.45</v>
      </c>
      <c r="Q7" s="38">
        <v>80.180000000000007</v>
      </c>
      <c r="R7" s="38">
        <v>2266</v>
      </c>
      <c r="S7" s="38">
        <v>20659</v>
      </c>
      <c r="T7" s="38">
        <v>19.010000000000002</v>
      </c>
      <c r="U7" s="38">
        <v>1086.74</v>
      </c>
      <c r="V7" s="38">
        <v>18334</v>
      </c>
      <c r="W7" s="38">
        <v>3.84</v>
      </c>
      <c r="X7" s="38">
        <v>4774.4799999999996</v>
      </c>
      <c r="Y7" s="38">
        <v>93.48</v>
      </c>
      <c r="Z7" s="38">
        <v>87.51</v>
      </c>
      <c r="AA7" s="38">
        <v>87.05</v>
      </c>
      <c r="AB7" s="38">
        <v>85.73</v>
      </c>
      <c r="AC7" s="38">
        <v>82.3</v>
      </c>
      <c r="AD7" s="38">
        <v>105.98</v>
      </c>
      <c r="AE7" s="38">
        <v>105.53</v>
      </c>
      <c r="AF7" s="38">
        <v>105.06</v>
      </c>
      <c r="AG7" s="38">
        <v>106.81</v>
      </c>
      <c r="AH7" s="38">
        <v>106.5</v>
      </c>
      <c r="AI7" s="38">
        <v>106.67</v>
      </c>
      <c r="AJ7" s="38">
        <v>8.0299999999999994</v>
      </c>
      <c r="AK7" s="38">
        <v>52.35</v>
      </c>
      <c r="AL7" s="38">
        <v>71.099999999999994</v>
      </c>
      <c r="AM7" s="38">
        <v>84.8</v>
      </c>
      <c r="AN7" s="38">
        <v>120.18</v>
      </c>
      <c r="AO7" s="38">
        <v>41.15</v>
      </c>
      <c r="AP7" s="38">
        <v>39.08</v>
      </c>
      <c r="AQ7" s="38">
        <v>41.56</v>
      </c>
      <c r="AR7" s="38">
        <v>34.4</v>
      </c>
      <c r="AS7" s="38">
        <v>18.36</v>
      </c>
      <c r="AT7" s="38">
        <v>3.64</v>
      </c>
      <c r="AU7" s="38">
        <v>388.03</v>
      </c>
      <c r="AV7" s="38">
        <v>183.85</v>
      </c>
      <c r="AW7" s="38">
        <v>295.69</v>
      </c>
      <c r="AX7" s="38">
        <v>748.81</v>
      </c>
      <c r="AY7" s="38">
        <v>653.07000000000005</v>
      </c>
      <c r="AZ7" s="38">
        <v>88.12</v>
      </c>
      <c r="BA7" s="38">
        <v>81.33</v>
      </c>
      <c r="BB7" s="38">
        <v>80.81</v>
      </c>
      <c r="BC7" s="38">
        <v>68.17</v>
      </c>
      <c r="BD7" s="38">
        <v>55.6</v>
      </c>
      <c r="BE7" s="38">
        <v>67.52</v>
      </c>
      <c r="BF7" s="38">
        <v>269.82</v>
      </c>
      <c r="BG7" s="38">
        <v>250.03</v>
      </c>
      <c r="BH7" s="38">
        <v>222.06</v>
      </c>
      <c r="BI7" s="38">
        <v>207.29</v>
      </c>
      <c r="BJ7" s="38">
        <v>176.72</v>
      </c>
      <c r="BK7" s="38">
        <v>716.96</v>
      </c>
      <c r="BL7" s="38">
        <v>799.11</v>
      </c>
      <c r="BM7" s="38">
        <v>768.62</v>
      </c>
      <c r="BN7" s="38">
        <v>789.44</v>
      </c>
      <c r="BO7" s="38">
        <v>789.08</v>
      </c>
      <c r="BP7" s="38">
        <v>705.21</v>
      </c>
      <c r="BQ7" s="38">
        <v>118.38</v>
      </c>
      <c r="BR7" s="38">
        <v>105.28</v>
      </c>
      <c r="BS7" s="38">
        <v>111.08</v>
      </c>
      <c r="BT7" s="38">
        <v>110.96</v>
      </c>
      <c r="BU7" s="38">
        <v>71.930000000000007</v>
      </c>
      <c r="BV7" s="38">
        <v>88.09</v>
      </c>
      <c r="BW7" s="38">
        <v>87.69</v>
      </c>
      <c r="BX7" s="38">
        <v>88.06</v>
      </c>
      <c r="BY7" s="38">
        <v>87.29</v>
      </c>
      <c r="BZ7" s="38">
        <v>88.25</v>
      </c>
      <c r="CA7" s="38">
        <v>98.96</v>
      </c>
      <c r="CB7" s="38">
        <v>110.05</v>
      </c>
      <c r="CC7" s="38">
        <v>122.82</v>
      </c>
      <c r="CD7" s="38">
        <v>116.73</v>
      </c>
      <c r="CE7" s="38">
        <v>114.45</v>
      </c>
      <c r="CF7" s="38">
        <v>177.14</v>
      </c>
      <c r="CG7" s="38">
        <v>181.8</v>
      </c>
      <c r="CH7" s="38">
        <v>180.07</v>
      </c>
      <c r="CI7" s="38">
        <v>179.32</v>
      </c>
      <c r="CJ7" s="38">
        <v>176.67</v>
      </c>
      <c r="CK7" s="38">
        <v>176.37</v>
      </c>
      <c r="CL7" s="38">
        <v>134.52000000000001</v>
      </c>
      <c r="CM7" s="38" t="s">
        <v>102</v>
      </c>
      <c r="CN7" s="38" t="s">
        <v>102</v>
      </c>
      <c r="CO7" s="38" t="s">
        <v>102</v>
      </c>
      <c r="CP7" s="38" t="s">
        <v>102</v>
      </c>
      <c r="CQ7" s="38" t="s">
        <v>102</v>
      </c>
      <c r="CR7" s="38">
        <v>59.35</v>
      </c>
      <c r="CS7" s="38">
        <v>58.4</v>
      </c>
      <c r="CT7" s="38">
        <v>58</v>
      </c>
      <c r="CU7" s="38">
        <v>57.42</v>
      </c>
      <c r="CV7" s="38">
        <v>56.72</v>
      </c>
      <c r="CW7" s="38">
        <v>59.57</v>
      </c>
      <c r="CX7" s="38">
        <v>97.82</v>
      </c>
      <c r="CY7" s="38">
        <v>97.23</v>
      </c>
      <c r="CZ7" s="38">
        <v>97.45</v>
      </c>
      <c r="DA7" s="38">
        <v>97.45</v>
      </c>
      <c r="DB7" s="38">
        <v>97.43</v>
      </c>
      <c r="DC7" s="38">
        <v>89.88</v>
      </c>
      <c r="DD7" s="38">
        <v>89.68</v>
      </c>
      <c r="DE7" s="38">
        <v>89.79</v>
      </c>
      <c r="DF7" s="38">
        <v>90.42</v>
      </c>
      <c r="DG7" s="38">
        <v>90.72</v>
      </c>
      <c r="DH7" s="38">
        <v>95.57</v>
      </c>
      <c r="DI7" s="38">
        <v>79.040000000000006</v>
      </c>
      <c r="DJ7" s="38">
        <v>16.82</v>
      </c>
      <c r="DK7" s="38">
        <v>17.75</v>
      </c>
      <c r="DL7" s="38">
        <v>20.81</v>
      </c>
      <c r="DM7" s="38">
        <v>24</v>
      </c>
      <c r="DN7" s="38">
        <v>27.12</v>
      </c>
      <c r="DO7" s="38">
        <v>29.5</v>
      </c>
      <c r="DP7" s="38">
        <v>30.6</v>
      </c>
      <c r="DQ7" s="38">
        <v>29.23</v>
      </c>
      <c r="DR7" s="38">
        <v>20.78</v>
      </c>
      <c r="DS7" s="38">
        <v>36.520000000000003</v>
      </c>
      <c r="DT7" s="38">
        <v>0</v>
      </c>
      <c r="DU7" s="38">
        <v>0</v>
      </c>
      <c r="DV7" s="38">
        <v>0</v>
      </c>
      <c r="DW7" s="38">
        <v>0</v>
      </c>
      <c r="DX7" s="38">
        <v>0</v>
      </c>
      <c r="DY7" s="38">
        <v>1.93</v>
      </c>
      <c r="DZ7" s="38">
        <v>1.92</v>
      </c>
      <c r="EA7" s="38">
        <v>1.83</v>
      </c>
      <c r="EB7" s="38">
        <v>1.37</v>
      </c>
      <c r="EC7" s="38">
        <v>1.34</v>
      </c>
      <c r="ED7" s="38">
        <v>5.72</v>
      </c>
      <c r="EE7" s="38">
        <v>0</v>
      </c>
      <c r="EF7" s="38">
        <v>0</v>
      </c>
      <c r="EG7" s="38">
        <v>0</v>
      </c>
      <c r="EH7" s="38">
        <v>0</v>
      </c>
      <c r="EI7" s="38">
        <v>0</v>
      </c>
      <c r="EJ7" s="38">
        <v>0.19</v>
      </c>
      <c r="EK7" s="38">
        <v>0.23</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2022-02-08T04:12:34Z</cp:lastPrinted>
  <dcterms:created xsi:type="dcterms:W3CDTF">2021-12-03T07:10:29Z</dcterms:created>
  <dcterms:modified xsi:type="dcterms:W3CDTF">2022-02-08T06:41:08Z</dcterms:modified>
  <cp:category/>
</cp:coreProperties>
</file>