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237\Desktop\公営企業依頼中\【1月24日(月)〆】公営企業に係る経営比較分析表（令和２年度決算）の分析等について（依頼）\02_県への回答\"/>
    </mc:Choice>
  </mc:AlternateContent>
  <workbookProtection workbookAlgorithmName="SHA-512" workbookHashValue="kUmazbs57lRv+YcWSQhuivd6teTLkjidtfKvwuH+PPx9ZPqeS98H+TXjPWHuzuTW9t1BvZmL3ehAOzooQy5xGw==" workbookSaltValue="re3c2yOTLmIWqyNRmNk0J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AC6" i="5"/>
  <c r="AB6" i="5"/>
  <c r="AA6" i="5"/>
  <c r="Z6" i="5"/>
  <c r="Y6" i="5"/>
  <c r="X6" i="5"/>
  <c r="W6" i="5"/>
  <c r="V6" i="5"/>
  <c r="U6" i="5"/>
  <c r="T6" i="5"/>
  <c r="S6" i="5"/>
  <c r="EG10" i="4" s="1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AU12" i="4"/>
  <c r="B12" i="4"/>
  <c r="JW10" i="4"/>
  <c r="ID10" i="4"/>
  <c r="FZ10" i="4"/>
  <c r="CN10" i="4"/>
  <c r="AU10" i="4"/>
  <c r="B10" i="4"/>
  <c r="LP8" i="4"/>
  <c r="JW8" i="4"/>
  <c r="ID8" i="4"/>
  <c r="FZ8" i="4"/>
  <c r="CN8" i="4"/>
  <c r="AU8" i="4"/>
  <c r="B8" i="4"/>
  <c r="MH78" i="4" l="1"/>
  <c r="IZ54" i="4"/>
  <c r="CS78" i="4"/>
  <c r="BX54" i="4"/>
  <c r="FL32" i="4"/>
  <c r="BX32" i="4"/>
  <c r="MN54" i="4"/>
  <c r="MN32" i="4"/>
  <c r="IZ32" i="4"/>
  <c r="HM78" i="4"/>
  <c r="FL54" i="4"/>
  <c r="C11" i="5"/>
  <c r="D11" i="5"/>
  <c r="E11" i="5"/>
  <c r="B11" i="5"/>
  <c r="FH78" i="4" l="1"/>
  <c r="DS54" i="4"/>
  <c r="KU54" i="4"/>
  <c r="KU32" i="4"/>
  <c r="KC78" i="4"/>
  <c r="HG54" i="4"/>
  <c r="HG32" i="4"/>
  <c r="DS32" i="4"/>
  <c r="AN78" i="4"/>
  <c r="AE54" i="4"/>
  <c r="AE32" i="4"/>
  <c r="JJ78" i="4"/>
  <c r="GR54" i="4"/>
  <c r="GR32" i="4"/>
  <c r="DD54" i="4"/>
  <c r="DD32" i="4"/>
  <c r="EO78" i="4"/>
  <c r="KF54" i="4"/>
  <c r="KF32" i="4"/>
  <c r="U78" i="4"/>
  <c r="P54" i="4"/>
  <c r="P32" i="4"/>
  <c r="LY54" i="4"/>
  <c r="LY32" i="4"/>
  <c r="LO78" i="4"/>
  <c r="EW32" i="4"/>
  <c r="IK54" i="4"/>
  <c r="GT78" i="4"/>
  <c r="BZ78" i="4"/>
  <c r="BI54" i="4"/>
  <c r="BI32" i="4"/>
  <c r="IK32" i="4"/>
  <c r="EW54" i="4"/>
  <c r="BG78" i="4"/>
  <c r="AT54" i="4"/>
  <c r="AT32" i="4"/>
  <c r="LJ54" i="4"/>
  <c r="LJ32" i="4"/>
  <c r="KV78" i="4"/>
  <c r="HV54" i="4"/>
  <c r="GA78" i="4"/>
  <c r="EH54" i="4"/>
  <c r="EH32" i="4"/>
  <c r="HV32" i="4"/>
</calcChain>
</file>

<file path=xl/sharedStrings.xml><?xml version="1.0" encoding="utf-8"?>
<sst xmlns="http://schemas.openxmlformats.org/spreadsheetml/2006/main" count="326" uniqueCount="180">
  <si>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</si>
  <si>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</si>
  <si>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</si>
  <si>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</si>
  <si>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</si>
  <si>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</si>
  <si>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</si>
  <si>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</si>
  <si>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</si>
  <si>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</si>
  <si>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</si>
  <si>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</si>
  <si>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</si>
  <si>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</si>
  <si>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</si>
  <si>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</si>
  <si>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</si>
  <si>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</si>
  <si>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</si>
  <si>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</si>
  <si>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</si>
  <si>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</si>
  <si>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</si>
  <si>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</si>
  <si>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</si>
  <si>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</si>
  <si>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</si>
  <si>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</si>
  <si>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</si>
  <si>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</si>
  <si>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</si>
  <si>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</si>
  <si>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</si>
  <si>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</si>
  <si>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</si>
  <si>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</si>
  <si>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</si>
  <si>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</si>
  <si>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</si>
  <si>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</si>
  <si>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</si>
  <si>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</si>
  <si>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</si>
  <si>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</si>
  <si>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</si>
  <si>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</si>
  <si>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</si>
  <si>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</si>
  <si>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</si>
  <si>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</si>
  <si>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</si>
  <si>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</si>
  <si>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</si>
  <si>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</si>
  <si>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</si>
  <si>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</si>
  <si>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</si>
  <si>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</si>
  <si>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</si>
  <si>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</si>
  <si>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</si>
  <si>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</si>
  <si>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</si>
  <si>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</si>
  <si>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</si>
  <si>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</si>
  <si>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</si>
  <si>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</si>
  <si>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</si>
  <si>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</si>
  <si>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</si>
  <si>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</si>
  <si>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</si>
  <si>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</si>
  <si>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</si>
  <si>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</si>
  <si>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</si>
  <si>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</si>
  <si>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</si>
  <si>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</si>
  <si>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</si>
  <si>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</si>
  <si>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</si>
  <si>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</si>
  <si>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</si>
  <si>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</si>
  <si>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</si>
  <si>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</si>
  <si>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</si>
  <si>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</si>
  <si>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</si>
  <si>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</si>
  <si>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</si>
  <si>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</si>
  <si>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</si>
  <si>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</si>
  <si>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</si>
  <si>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</si>
  <si>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</si>
  <si>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</si>
  <si>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</si>
  <si>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</si>
  <si>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</si>
  <si>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</si>
  <si>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</si>
  <si>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</si>
  <si>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</si>
  <si>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</si>
  <si>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</si>
  <si>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</si>
  <si>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</si>
  <si>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</si>
  <si>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</si>
  <si>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</si>
  <si>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</si>
  <si>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</si>
  <si>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</si>
  <si>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</si>
  <si>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</si>
  <si>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</si>
  <si>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</si>
  <si>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</si>
  <si>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</si>
  <si>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</si>
  <si>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</si>
  <si>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</si>
  <si>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</si>
  <si>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</si>
  <si>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</si>
  <si>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</si>
  <si>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</si>
  <si>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</si>
  <si>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</si>
  <si>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</si>
  <si>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</si>
  <si>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</si>
  <si>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</si>
  <si>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</si>
  <si>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</si>
  <si>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</si>
  <si>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</si>
  <si>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</si>
  <si>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</si>
  <si>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</si>
  <si>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</si>
  <si>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</si>
  <si>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</si>
  <si>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</si>
  <si>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</si>
  <si>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</si>
  <si>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</si>
  <si>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</si>
  <si>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</si>
  <si>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</si>
  <si>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</si>
  <si>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</si>
  <si>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</si>
  <si>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</si>
  <si>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</si>
  <si>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大網白里市</t>
  </si>
  <si>
    <t>国保大網病院</t>
  </si>
  <si>
    <t>当然財務</t>
  </si>
  <si>
    <t>病院事業</t>
  </si>
  <si>
    <t>一般病院</t>
  </si>
  <si>
    <t>50床以上～100床未満</t>
  </si>
  <si>
    <t>非設置</t>
  </si>
  <si>
    <t>直営</t>
  </si>
  <si>
    <t>ド 訓</t>
  </si>
  <si>
    <t>救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</si>
  <si>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</si>
  <si>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</si>
  <si>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</si>
  <si>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</si>
  <si>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</si>
  <si>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</si>
  <si>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</si>
  <si>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及び医業収支比率は平均値を上回っていますが、これは血液内科を受診する患者数が多いことにより、患者１人あたりの収益が高くなっていることが原因と考えられます。特に抗がん剤等の高価な薬剤が材料費総額を引き上げています。
　また、病床利用率については、COVID-19の影響により減少傾向となっているものと考えられます。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イギョウ</t>
    </rPh>
    <rPh sb="11" eb="13">
      <t>シュウシ</t>
    </rPh>
    <rPh sb="13" eb="15">
      <t>ヒリツ</t>
    </rPh>
    <rPh sb="16" eb="19">
      <t>ヘイキンチ</t>
    </rPh>
    <rPh sb="20" eb="22">
      <t>ウワマワ</t>
    </rPh>
    <rPh sb="32" eb="36">
      <t>ケツエキナイカ</t>
    </rPh>
    <rPh sb="37" eb="39">
      <t>ジュシン</t>
    </rPh>
    <rPh sb="41" eb="44">
      <t>カンジャスウ</t>
    </rPh>
    <rPh sb="45" eb="46">
      <t>オオ</t>
    </rPh>
    <rPh sb="53" eb="55">
      <t>カンジャ</t>
    </rPh>
    <rPh sb="56" eb="57">
      <t>ヒト</t>
    </rPh>
    <rPh sb="61" eb="63">
      <t>シュウエキ</t>
    </rPh>
    <rPh sb="64" eb="65">
      <t>タカ</t>
    </rPh>
    <rPh sb="74" eb="76">
      <t>ゲンイン</t>
    </rPh>
    <rPh sb="77" eb="78">
      <t>カンガ</t>
    </rPh>
    <rPh sb="84" eb="85">
      <t>トク</t>
    </rPh>
    <rPh sb="86" eb="87">
      <t>コウ</t>
    </rPh>
    <rPh sb="89" eb="90">
      <t>ザイ</t>
    </rPh>
    <rPh sb="90" eb="91">
      <t>トウ</t>
    </rPh>
    <rPh sb="92" eb="94">
      <t>コウカ</t>
    </rPh>
    <rPh sb="95" eb="97">
      <t>ヤクザイ</t>
    </rPh>
    <rPh sb="98" eb="101">
      <t>ザイリョウヒ</t>
    </rPh>
    <rPh sb="101" eb="103">
      <t>ソウガク</t>
    </rPh>
    <rPh sb="104" eb="105">
      <t>ヒ</t>
    </rPh>
    <rPh sb="106" eb="107">
      <t>ア</t>
    </rPh>
    <rPh sb="118" eb="120">
      <t>ビョウショウ</t>
    </rPh>
    <rPh sb="120" eb="123">
      <t>リヨウリツ</t>
    </rPh>
    <rPh sb="143" eb="145">
      <t>ゲンショウ</t>
    </rPh>
    <rPh sb="145" eb="147">
      <t>ケイコウ</t>
    </rPh>
    <rPh sb="156" eb="157">
      <t>カンガ</t>
    </rPh>
    <phoneticPr fontId="5"/>
  </si>
  <si>
    <t>　「千葉県救急告示病院及び診療所」として、急性期患者発生時の山武郡市地域における２次救急医療機関の１つとなっております（本市では当院のみ）。
　同医療圏に存在する中核病院（他市町）と密な連携を取り、急性期から回復期を中心に、また、慢性期及び終末期まで幅広く、中核病院の後方支援を行うことが役割として求められています。</t>
    <rPh sb="2" eb="5">
      <t>チバケン</t>
    </rPh>
    <rPh sb="5" eb="7">
      <t>キュウキュウ</t>
    </rPh>
    <rPh sb="7" eb="9">
      <t>コクジ</t>
    </rPh>
    <rPh sb="9" eb="11">
      <t>ビョウイン</t>
    </rPh>
    <rPh sb="11" eb="12">
      <t>オヨ</t>
    </rPh>
    <rPh sb="13" eb="15">
      <t>シンリョウ</t>
    </rPh>
    <rPh sb="15" eb="16">
      <t>ジョ</t>
    </rPh>
    <rPh sb="21" eb="23">
      <t>キュウセイ</t>
    </rPh>
    <rPh sb="23" eb="24">
      <t>キ</t>
    </rPh>
    <rPh sb="24" eb="26">
      <t>カンジャ</t>
    </rPh>
    <rPh sb="26" eb="29">
      <t>ハッセイジ</t>
    </rPh>
    <rPh sb="30" eb="32">
      <t>サンム</t>
    </rPh>
    <rPh sb="32" eb="34">
      <t>グンシ</t>
    </rPh>
    <rPh sb="34" eb="36">
      <t>チイキ</t>
    </rPh>
    <rPh sb="41" eb="42">
      <t>ジ</t>
    </rPh>
    <rPh sb="42" eb="44">
      <t>キュウキュウ</t>
    </rPh>
    <rPh sb="44" eb="46">
      <t>イリョウ</t>
    </rPh>
    <rPh sb="46" eb="48">
      <t>キカン</t>
    </rPh>
    <rPh sb="60" eb="62">
      <t>ホンシ</t>
    </rPh>
    <rPh sb="64" eb="66">
      <t>トウイン</t>
    </rPh>
    <rPh sb="72" eb="73">
      <t>ドウ</t>
    </rPh>
    <rPh sb="73" eb="76">
      <t>イリョウケン</t>
    </rPh>
    <rPh sb="77" eb="79">
      <t>ソンザイ</t>
    </rPh>
    <rPh sb="81" eb="83">
      <t>チュウカク</t>
    </rPh>
    <rPh sb="83" eb="85">
      <t>ビョウイン</t>
    </rPh>
    <rPh sb="86" eb="87">
      <t>タ</t>
    </rPh>
    <rPh sb="120" eb="123">
      <t>シュウマツキ</t>
    </rPh>
    <phoneticPr fontId="5"/>
  </si>
  <si>
    <t>　COVID-19の影響もあり、地域医療構想も今後が不透明な状況にあります。当院は、地域の医療体制を維持するため、十分な医師・医療職を確保し、高度急性期機能を担う東千葉メディカルセンターを中心に近隣病院と密な連携を取りながら、地域医療の役割を担っていくことに務めます。</t>
    <rPh sb="10" eb="12">
      <t>エイキョウ</t>
    </rPh>
    <rPh sb="16" eb="18">
      <t>チイキ</t>
    </rPh>
    <rPh sb="18" eb="20">
      <t>イリョウ</t>
    </rPh>
    <rPh sb="20" eb="22">
      <t>コウソウ</t>
    </rPh>
    <rPh sb="23" eb="25">
      <t>コンゴ</t>
    </rPh>
    <rPh sb="26" eb="29">
      <t>フトウメイ</t>
    </rPh>
    <rPh sb="30" eb="32">
      <t>ジョウキョウ</t>
    </rPh>
    <rPh sb="38" eb="40">
      <t>トウイン</t>
    </rPh>
    <rPh sb="42" eb="44">
      <t>チイキ</t>
    </rPh>
    <rPh sb="45" eb="47">
      <t>イリョウ</t>
    </rPh>
    <rPh sb="47" eb="49">
      <t>タイセイ</t>
    </rPh>
    <rPh sb="50" eb="52">
      <t>イジ</t>
    </rPh>
    <rPh sb="57" eb="59">
      <t>ジュウブン</t>
    </rPh>
    <rPh sb="60" eb="62">
      <t>イシ</t>
    </rPh>
    <rPh sb="63" eb="65">
      <t>イリョウ</t>
    </rPh>
    <rPh sb="65" eb="66">
      <t>ショク</t>
    </rPh>
    <rPh sb="67" eb="69">
      <t>カクホ</t>
    </rPh>
    <rPh sb="71" eb="73">
      <t>コウド</t>
    </rPh>
    <rPh sb="73" eb="75">
      <t>キュウセイ</t>
    </rPh>
    <rPh sb="75" eb="76">
      <t>キ</t>
    </rPh>
    <rPh sb="76" eb="78">
      <t>キノウ</t>
    </rPh>
    <rPh sb="115" eb="117">
      <t>イリョウ</t>
    </rPh>
    <phoneticPr fontId="5"/>
  </si>
  <si>
    <t>　有形固定資産全体の減価償却率は微増傾向にあり、建物附帯設備を中心に老朽化が進んでいます。また、電子化、自動化など医療機器の高度化が進む中での機器更新に伴う、１床あたりの有形固定資産額も増加しています。
　令和２年度に照明設備機器の改修を終え、今後については、COVID-19の影響もあり、先行きが不透明な状況でありますが、経営状況と地域から求められる医療の両面を考慮し、計画的に建物設備及び機器の更新に取り組んでまいります。</t>
    <rPh sb="1" eb="3">
      <t>ユウケイ</t>
    </rPh>
    <rPh sb="3" eb="7">
      <t>コテイシサン</t>
    </rPh>
    <rPh sb="7" eb="9">
      <t>ゼンタイ</t>
    </rPh>
    <rPh sb="10" eb="12">
      <t>ゲンカ</t>
    </rPh>
    <rPh sb="12" eb="15">
      <t>ショウキャクリツ</t>
    </rPh>
    <rPh sb="18" eb="20">
      <t>ケイコウ</t>
    </rPh>
    <rPh sb="24" eb="26">
      <t>タテモノ</t>
    </rPh>
    <rPh sb="26" eb="28">
      <t>フタイ</t>
    </rPh>
    <rPh sb="28" eb="30">
      <t>セツビ</t>
    </rPh>
    <rPh sb="31" eb="33">
      <t>チュウシン</t>
    </rPh>
    <rPh sb="34" eb="37">
      <t>ロウキュウカ</t>
    </rPh>
    <rPh sb="38" eb="39">
      <t>スス</t>
    </rPh>
    <rPh sb="48" eb="51">
      <t>デンシカ</t>
    </rPh>
    <rPh sb="52" eb="55">
      <t>ジドウカ</t>
    </rPh>
    <rPh sb="57" eb="59">
      <t>イリョウ</t>
    </rPh>
    <rPh sb="59" eb="61">
      <t>キキ</t>
    </rPh>
    <rPh sb="62" eb="65">
      <t>コウドカ</t>
    </rPh>
    <rPh sb="66" eb="67">
      <t>スス</t>
    </rPh>
    <rPh sb="68" eb="69">
      <t>ナカ</t>
    </rPh>
    <rPh sb="71" eb="73">
      <t>キキ</t>
    </rPh>
    <rPh sb="73" eb="75">
      <t>コウシン</t>
    </rPh>
    <rPh sb="76" eb="77">
      <t>トモナ</t>
    </rPh>
    <rPh sb="80" eb="81">
      <t>ユカ</t>
    </rPh>
    <rPh sb="85" eb="87">
      <t>ユウケイ</t>
    </rPh>
    <rPh sb="87" eb="91">
      <t>コテイシサン</t>
    </rPh>
    <rPh sb="91" eb="92">
      <t>ガク</t>
    </rPh>
    <rPh sb="93" eb="95">
      <t>ゾウカ</t>
    </rPh>
    <rPh sb="103" eb="105">
      <t>レイワ</t>
    </rPh>
    <rPh sb="106" eb="108">
      <t>ネンド</t>
    </rPh>
    <rPh sb="109" eb="111">
      <t>ショウメイ</t>
    </rPh>
    <rPh sb="111" eb="113">
      <t>セツビ</t>
    </rPh>
    <rPh sb="113" eb="115">
      <t>キキ</t>
    </rPh>
    <rPh sb="116" eb="118">
      <t>カイシュウ</t>
    </rPh>
    <rPh sb="119" eb="120">
      <t>オ</t>
    </rPh>
    <rPh sb="122" eb="124">
      <t>コンゴ</t>
    </rPh>
    <rPh sb="139" eb="141">
      <t>エイキョウ</t>
    </rPh>
    <rPh sb="145" eb="147">
      <t>サキユ</t>
    </rPh>
    <rPh sb="149" eb="152">
      <t>フトウメイ</t>
    </rPh>
    <rPh sb="153" eb="155">
      <t>ジョウキョウ</t>
    </rPh>
    <rPh sb="162" eb="164">
      <t>ケイエイ</t>
    </rPh>
    <rPh sb="164" eb="166">
      <t>ジョウキョウ</t>
    </rPh>
    <rPh sb="167" eb="169">
      <t>チイキ</t>
    </rPh>
    <rPh sb="171" eb="172">
      <t>モト</t>
    </rPh>
    <rPh sb="176" eb="178">
      <t>イリョウ</t>
    </rPh>
    <rPh sb="179" eb="181">
      <t>リョウメン</t>
    </rPh>
    <rPh sb="182" eb="184">
      <t>コウリョ</t>
    </rPh>
    <rPh sb="186" eb="189">
      <t>ケイカクテキ</t>
    </rPh>
    <rPh sb="190" eb="192">
      <t>タテモノ</t>
    </rPh>
    <rPh sb="192" eb="194">
      <t>セツビ</t>
    </rPh>
    <rPh sb="194" eb="195">
      <t>オヨ</t>
    </rPh>
    <rPh sb="196" eb="198">
      <t>キキ</t>
    </rPh>
    <rPh sb="199" eb="201">
      <t>コウシン</t>
    </rPh>
    <rPh sb="202" eb="203">
      <t>ト</t>
    </rPh>
    <rPh sb="204" eb="205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</si>
</sst>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79.8</c:v>
                </c:pt>
                <c:pt idx="1">
                  <c:v>83.6</c:v>
                </c:pt>
                <c:pt idx="2">
                  <c:v>80.3</c:v>
                </c:pt>
                <c:pt idx="3">
                  <c:v>82.4</c:v>
                </c:pt>
                <c:pt idx="4">
                  <c:v>77.2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C-459C-AAB8-86F5A88CA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73872"/>
        <c:axId val="498968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67.900000000000006</c:v>
                </c:pt>
                <c:pt idx="2">
                  <c:v>66.900000000000006</c:v>
                </c:pt>
                <c:pt idx="3">
                  <c:v>66.099999999999994</c:v>
                </c:pt>
                <c:pt idx="4">
                  <c:v>62.3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AC-459C-AAB8-86F5A88CA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73872"/>
        <c:axId val="498968776"/>
      </c:lineChart>
      <c:catAx>
        <c:axId val="498973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8968776"/>
        <c:crosses val="autoZero"/>
        <c:auto val="1"/>
        <c:lblAlgn val="ctr"/>
        <c:lblOffset val="100"/>
        <c:noMultiLvlLbl val="1"/>
      </c:catAx>
      <c:valAx>
        <c:axId val="498968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8973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12123</c:v>
                </c:pt>
                <c:pt idx="1">
                  <c:v>13212</c:v>
                </c:pt>
                <c:pt idx="2">
                  <c:v>14008</c:v>
                </c:pt>
                <c:pt idx="3">
                  <c:v>12547</c:v>
                </c:pt>
                <c:pt idx="4">
                  <c:v>11436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FF-4FD0-AA79-40AAD430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337672"/>
        <c:axId val="503338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8797</c:v>
                </c:pt>
                <c:pt idx="1">
                  <c:v>8852</c:v>
                </c:pt>
                <c:pt idx="2">
                  <c:v>9060</c:v>
                </c:pt>
                <c:pt idx="3">
                  <c:v>9135</c:v>
                </c:pt>
                <c:pt idx="4">
                  <c:v>9509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FF-4FD0-AA79-40AAD430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37672"/>
        <c:axId val="503338456"/>
      </c:lineChart>
      <c:catAx>
        <c:axId val="503337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3338456"/>
        <c:crosses val="autoZero"/>
        <c:auto val="1"/>
        <c:lblAlgn val="ctr"/>
        <c:lblOffset val="100"/>
        <c:noMultiLvlLbl val="1"/>
      </c:catAx>
      <c:valAx>
        <c:axId val="503338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3337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40123</c:v>
                </c:pt>
                <c:pt idx="1">
                  <c:v>41684</c:v>
                </c:pt>
                <c:pt idx="2">
                  <c:v>39502</c:v>
                </c:pt>
                <c:pt idx="3">
                  <c:v>39064</c:v>
                </c:pt>
                <c:pt idx="4">
                  <c:v>43165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C-4276-BB27-8BDCB0D52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334144"/>
        <c:axId val="50332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24882</c:v>
                </c:pt>
                <c:pt idx="1">
                  <c:v>25249</c:v>
                </c:pt>
                <c:pt idx="2">
                  <c:v>25711</c:v>
                </c:pt>
                <c:pt idx="3">
                  <c:v>26415</c:v>
                </c:pt>
                <c:pt idx="4">
                  <c:v>27227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AC-4276-BB27-8BDCB0D52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34144"/>
        <c:axId val="503327872"/>
      </c:lineChart>
      <c:catAx>
        <c:axId val="503334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3327872"/>
        <c:crosses val="autoZero"/>
        <c:auto val="1"/>
        <c:lblAlgn val="ctr"/>
        <c:lblOffset val="100"/>
        <c:noMultiLvlLbl val="1"/>
      </c:catAx>
      <c:valAx>
        <c:axId val="50332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333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103.7</c:v>
                </c:pt>
                <c:pt idx="1">
                  <c:v>92.4</c:v>
                </c:pt>
                <c:pt idx="2">
                  <c:v>96.1</c:v>
                </c:pt>
                <c:pt idx="3">
                  <c:v>95.9</c:v>
                </c:pt>
                <c:pt idx="4">
                  <c:v>90.6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B-431F-A61C-0D99142AC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63680"/>
        <c:axId val="49896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107.2</c:v>
                </c:pt>
                <c:pt idx="1">
                  <c:v>114.4</c:v>
                </c:pt>
                <c:pt idx="2">
                  <c:v>117</c:v>
                </c:pt>
                <c:pt idx="3">
                  <c:v>118.8</c:v>
                </c:pt>
                <c:pt idx="4">
                  <c:v>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2B-431F-A61C-0D99142AC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63680"/>
        <c:axId val="498965640"/>
      </c:lineChart>
      <c:catAx>
        <c:axId val="498963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8965640"/>
        <c:crosses val="autoZero"/>
        <c:auto val="1"/>
        <c:lblAlgn val="ctr"/>
        <c:lblOffset val="100"/>
        <c:noMultiLvlLbl val="1"/>
      </c:catAx>
      <c:valAx>
        <c:axId val="49896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8963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92.5</c:v>
                </c:pt>
                <c:pt idx="1">
                  <c:v>94.4</c:v>
                </c:pt>
                <c:pt idx="2">
                  <c:v>90.8</c:v>
                </c:pt>
                <c:pt idx="3">
                  <c:v>90.4</c:v>
                </c:pt>
                <c:pt idx="4">
                  <c:v>88.6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B3-481B-8E08-6B115BD4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69952"/>
        <c:axId val="498970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78.099999999999994</c:v>
                </c:pt>
                <c:pt idx="2">
                  <c:v>77</c:v>
                </c:pt>
                <c:pt idx="3">
                  <c:v>77.099999999999994</c:v>
                </c:pt>
                <c:pt idx="4">
                  <c:v>73.8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B3-481B-8E08-6B115BD4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69952"/>
        <c:axId val="498970344"/>
      </c:lineChart>
      <c:catAx>
        <c:axId val="498969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8970344"/>
        <c:crosses val="autoZero"/>
        <c:auto val="1"/>
        <c:lblAlgn val="ctr"/>
        <c:lblOffset val="100"/>
        <c:noMultiLvlLbl val="1"/>
      </c:catAx>
      <c:valAx>
        <c:axId val="498970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8969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99</c:v>
                </c:pt>
                <c:pt idx="1">
                  <c:v>100.8</c:v>
                </c:pt>
                <c:pt idx="2">
                  <c:v>98.2</c:v>
                </c:pt>
                <c:pt idx="3">
                  <c:v>101</c:v>
                </c:pt>
                <c:pt idx="4">
                  <c:v>105.5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0B-4FED-BCF8-9FF71C00C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77008"/>
        <c:axId val="49897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98.4</c:v>
                </c:pt>
                <c:pt idx="1">
                  <c:v>98.2</c:v>
                </c:pt>
                <c:pt idx="2">
                  <c:v>97.5</c:v>
                </c:pt>
                <c:pt idx="3">
                  <c:v>97.7</c:v>
                </c:pt>
                <c:pt idx="4">
                  <c:v>100.7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0B-4FED-BCF8-9FF71C00C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77008"/>
        <c:axId val="498975048"/>
      </c:lineChart>
      <c:catAx>
        <c:axId val="498977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8975048"/>
        <c:crosses val="autoZero"/>
        <c:auto val="1"/>
        <c:lblAlgn val="ctr"/>
        <c:lblOffset val="100"/>
        <c:noMultiLvlLbl val="1"/>
      </c:catAx>
      <c:valAx>
        <c:axId val="49897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98977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65.599999999999994</c:v>
                </c:pt>
                <c:pt idx="1">
                  <c:v>66.400000000000006</c:v>
                </c:pt>
                <c:pt idx="2">
                  <c:v>65.900000000000006</c:v>
                </c:pt>
                <c:pt idx="3">
                  <c:v>67.2</c:v>
                </c:pt>
                <c:pt idx="4">
                  <c:v>67.599999999999994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F-47B1-95BE-6EAD0357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77792"/>
        <c:axId val="49897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54.2</c:v>
                </c:pt>
                <c:pt idx="1">
                  <c:v>53.8</c:v>
                </c:pt>
                <c:pt idx="2">
                  <c:v>56.1</c:v>
                </c:pt>
                <c:pt idx="3">
                  <c:v>56.4</c:v>
                </c:pt>
                <c:pt idx="4">
                  <c:v>56.9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6F-47B1-95BE-6EAD0357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77792"/>
        <c:axId val="498976224"/>
      </c:lineChart>
      <c:catAx>
        <c:axId val="498977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8976224"/>
        <c:crosses val="autoZero"/>
        <c:auto val="1"/>
        <c:lblAlgn val="ctr"/>
        <c:lblOffset val="100"/>
        <c:noMultiLvlLbl val="1"/>
      </c:catAx>
      <c:valAx>
        <c:axId val="49897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8977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74.8</c:v>
                </c:pt>
                <c:pt idx="1">
                  <c:v>76.599999999999994</c:v>
                </c:pt>
                <c:pt idx="2">
                  <c:v>74.8</c:v>
                </c:pt>
                <c:pt idx="3">
                  <c:v>78.5</c:v>
                </c:pt>
                <c:pt idx="4">
                  <c:v>78.5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A0-4810-9200-3B4180D33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78184"/>
        <c:axId val="49897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73.2</c:v>
                </c:pt>
                <c:pt idx="3">
                  <c:v>73.400000000000006</c:v>
                </c:pt>
                <c:pt idx="4">
                  <c:v>72.5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A0-4810-9200-3B4180D33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78184"/>
        <c:axId val="498975440"/>
      </c:lineChart>
      <c:catAx>
        <c:axId val="498978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8975440"/>
        <c:crosses val="autoZero"/>
        <c:auto val="1"/>
        <c:lblAlgn val="ctr"/>
        <c:lblOffset val="100"/>
        <c:noMultiLvlLbl val="1"/>
      </c:catAx>
      <c:valAx>
        <c:axId val="49897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8978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38921889</c:v>
                </c:pt>
                <c:pt idx="1">
                  <c:v>39293354</c:v>
                </c:pt>
                <c:pt idx="2">
                  <c:v>39950313</c:v>
                </c:pt>
                <c:pt idx="3">
                  <c:v>40216232</c:v>
                </c:pt>
                <c:pt idx="4">
                  <c:v>41043606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2-4C87-A5E1-12DF482A0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780344"/>
        <c:axId val="44274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36941419</c:v>
                </c:pt>
                <c:pt idx="1">
                  <c:v>38480542</c:v>
                </c:pt>
                <c:pt idx="2">
                  <c:v>38744035</c:v>
                </c:pt>
                <c:pt idx="3">
                  <c:v>40117620</c:v>
                </c:pt>
                <c:pt idx="4">
                  <c:v>42330999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42-4C87-A5E1-12DF482A0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80344"/>
        <c:axId val="442745616"/>
      </c:lineChart>
      <c:catAx>
        <c:axId val="444780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2745616"/>
        <c:crosses val="autoZero"/>
        <c:auto val="1"/>
        <c:lblAlgn val="ctr"/>
        <c:lblOffset val="100"/>
        <c:noMultiLvlLbl val="1"/>
      </c:catAx>
      <c:valAx>
        <c:axId val="44274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4780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32.200000000000003</c:v>
                </c:pt>
                <c:pt idx="1">
                  <c:v>32.9</c:v>
                </c:pt>
                <c:pt idx="2">
                  <c:v>32.6</c:v>
                </c:pt>
                <c:pt idx="3">
                  <c:v>30.4</c:v>
                </c:pt>
                <c:pt idx="4">
                  <c:v>29.2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4B-4029-8032-F5506A12B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339240"/>
        <c:axId val="50333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17</c:v>
                </c:pt>
                <c:pt idx="2">
                  <c:v>16.5</c:v>
                </c:pt>
                <c:pt idx="3">
                  <c:v>16</c:v>
                </c:pt>
                <c:pt idx="4">
                  <c:v>15.7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4B-4029-8032-F5506A12B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39240"/>
        <c:axId val="503339632"/>
      </c:lineChart>
      <c:catAx>
        <c:axId val="503339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3339632"/>
        <c:crosses val="autoZero"/>
        <c:auto val="1"/>
        <c:lblAlgn val="ctr"/>
        <c:lblOffset val="100"/>
        <c:noMultiLvlLbl val="1"/>
      </c:catAx>
      <c:valAx>
        <c:axId val="50333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3339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56</c:v>
                </c:pt>
                <c:pt idx="1">
                  <c:v>54.3</c:v>
                </c:pt>
                <c:pt idx="2">
                  <c:v>55.3</c:v>
                </c:pt>
                <c:pt idx="3">
                  <c:v>57.1</c:v>
                </c:pt>
                <c:pt idx="4">
                  <c:v>58.7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0-4EDB-8BAA-23BD22C1B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340416"/>
        <c:axId val="50333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70.3</c:v>
                </c:pt>
                <c:pt idx="2">
                  <c:v>71.099999999999994</c:v>
                </c:pt>
                <c:pt idx="3">
                  <c:v>72</c:v>
                </c:pt>
                <c:pt idx="4">
                  <c:v>77.7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20-4EDB-8BAA-23BD22C1B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40416"/>
        <c:axId val="503337280"/>
      </c:lineChart>
      <c:catAx>
        <c:axId val="503340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3337280"/>
        <c:crosses val="autoZero"/>
        <c:auto val="1"/>
        <c:lblAlgn val="ctr"/>
        <c:lblOffset val="100"/>
        <c:noMultiLvlLbl val="1"/>
      </c:catAx>
      <c:valAx>
        <c:axId val="50333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3340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85" zoomScaleNormal="85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千葉県大網白里市　国保大網病院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99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9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99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48960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5856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第２種該当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-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１０：１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99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99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177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99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100.8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98.2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101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105.5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92.5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94.4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90.8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90.4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88.6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103.7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92.4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96.1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95.9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90.6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79.8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83.6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80.3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82.4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77.2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98.4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98.2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97.5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97.7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77.900000000000006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78.099999999999994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77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77.099999999999994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73.8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107.2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114.4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118.8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136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66.8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67.900000000000006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66.900000000000006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66.099999999999994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62.3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176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179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8">
        <f>データ!CA7</f>
        <v>40123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データ!CB7</f>
        <v>41684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データ!CC7</f>
        <v>39502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データ!CD7</f>
        <v>39064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データ!CE7</f>
        <v>43165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データ!CL7</f>
        <v>12123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データ!CM7</f>
        <v>13212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データ!CN7</f>
        <v>14008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データ!CO7</f>
        <v>12547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データ!CP7</f>
        <v>11436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56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54.3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55.3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57.1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58.7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32.200000000000003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32.9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32.6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30.4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29.2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データ!CF7</f>
        <v>24882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データ!CG7</f>
        <v>25249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データ!CH7</f>
        <v>25711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データ!CI7</f>
        <v>26415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データ!CJ7</f>
        <v>27227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データ!CQ7</f>
        <v>8797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データ!CR7</f>
        <v>8852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データ!CS7</f>
        <v>9060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データ!CT7</f>
        <v>9135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データ!CU7</f>
        <v>9509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69.5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70.3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71.099999999999994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72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77.7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17.399999999999999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17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16.5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15.7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178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H28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H29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H30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R01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R02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H28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H29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H30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R01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R02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H28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H29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H30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R01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R02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データ!DS7</f>
        <v>65.599999999999994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データ!DT7</f>
        <v>66.400000000000006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データ!DU7</f>
        <v>65.900000000000006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データ!DV7</f>
        <v>67.2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データ!DW7</f>
        <v>67.599999999999994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データ!ED7</f>
        <v>74.8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データ!EE7</f>
        <v>76.599999999999994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データ!EF7</f>
        <v>74.8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データ!EG7</f>
        <v>78.5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データ!EH7</f>
        <v>78.5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データ!EO7</f>
        <v>38921889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データ!EP7</f>
        <v>39293354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データ!EQ7</f>
        <v>39950313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データ!ER7</f>
        <v>40216232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データ!ES7</f>
        <v>41043606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データ!DX7</f>
        <v>54.2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データ!DY7</f>
        <v>53.8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データ!DZ7</f>
        <v>56.1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データ!EA7</f>
        <v>56.4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データ!EB7</f>
        <v>56.9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データ!EI7</f>
        <v>70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データ!EJ7</f>
        <v>71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データ!EK7</f>
        <v>73.2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データ!EL7</f>
        <v>73.400000000000006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データ!EM7</f>
        <v>72.5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データ!ET7</f>
        <v>36941419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データ!EU7</f>
        <v>38480542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データ!EV7</f>
        <v>38744035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データ!EW7</f>
        <v>40117620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データ!EX7</f>
        <v>42330999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94</v>
      </c>
      <c r="L89" s="45" t="s">
        <v>95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V4m0TmJM1OTMY8ol8tstjyhNqV9fgXBj8/WODjup/lYIhpenoFCJv1sIXMs/94WNZoT7lrYZM2ncT0EQKzdDpA==" saltValue="yiT5n8f4MxjBt3wPUvt61A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96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97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98</v>
      </c>
      <c r="B3" s="49" t="s">
        <v>99</v>
      </c>
      <c r="C3" s="49" t="s">
        <v>100</v>
      </c>
      <c r="D3" s="49" t="s">
        <v>101</v>
      </c>
      <c r="E3" s="49" t="s">
        <v>102</v>
      </c>
      <c r="F3" s="49" t="s">
        <v>103</v>
      </c>
      <c r="G3" s="49" t="s">
        <v>104</v>
      </c>
      <c r="H3" s="50" t="s">
        <v>105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106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107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108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8" t="s">
        <v>109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110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111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112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113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114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115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116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117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118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119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120</v>
      </c>
      <c r="B5" s="61"/>
      <c r="C5" s="61"/>
      <c r="D5" s="61"/>
      <c r="E5" s="61"/>
      <c r="F5" s="61"/>
      <c r="G5" s="61"/>
      <c r="H5" s="62" t="s">
        <v>121</v>
      </c>
      <c r="I5" s="62" t="s">
        <v>122</v>
      </c>
      <c r="J5" s="62" t="s">
        <v>123</v>
      </c>
      <c r="K5" s="62" t="s">
        <v>1</v>
      </c>
      <c r="L5" s="62" t="s">
        <v>2</v>
      </c>
      <c r="M5" s="62" t="s">
        <v>3</v>
      </c>
      <c r="N5" s="62" t="s">
        <v>124</v>
      </c>
      <c r="O5" s="62" t="s">
        <v>5</v>
      </c>
      <c r="P5" s="62" t="s">
        <v>125</v>
      </c>
      <c r="Q5" s="62" t="s">
        <v>126</v>
      </c>
      <c r="R5" s="62" t="s">
        <v>127</v>
      </c>
      <c r="S5" s="62" t="s">
        <v>128</v>
      </c>
      <c r="T5" s="62" t="s">
        <v>129</v>
      </c>
      <c r="U5" s="62" t="s">
        <v>130</v>
      </c>
      <c r="V5" s="62" t="s">
        <v>131</v>
      </c>
      <c r="W5" s="62" t="s">
        <v>132</v>
      </c>
      <c r="X5" s="62" t="s">
        <v>133</v>
      </c>
      <c r="Y5" s="62" t="s">
        <v>134</v>
      </c>
      <c r="Z5" s="62" t="s">
        <v>135</v>
      </c>
      <c r="AA5" s="62" t="s">
        <v>136</v>
      </c>
      <c r="AB5" s="62" t="s">
        <v>137</v>
      </c>
      <c r="AC5" s="62" t="s">
        <v>138</v>
      </c>
      <c r="AD5" s="62" t="s">
        <v>139</v>
      </c>
      <c r="AE5" s="62" t="s">
        <v>140</v>
      </c>
      <c r="AF5" s="62" t="s">
        <v>141</v>
      </c>
      <c r="AG5" s="62" t="s">
        <v>142</v>
      </c>
      <c r="AH5" s="62" t="s">
        <v>143</v>
      </c>
      <c r="AI5" s="62" t="s">
        <v>144</v>
      </c>
      <c r="AJ5" s="62" t="s">
        <v>145</v>
      </c>
      <c r="AK5" s="62" t="s">
        <v>146</v>
      </c>
      <c r="AL5" s="62" t="s">
        <v>147</v>
      </c>
      <c r="AM5" s="62" t="s">
        <v>148</v>
      </c>
      <c r="AN5" s="62" t="s">
        <v>149</v>
      </c>
      <c r="AO5" s="62" t="s">
        <v>150</v>
      </c>
      <c r="AP5" s="62" t="s">
        <v>151</v>
      </c>
      <c r="AQ5" s="62" t="s">
        <v>152</v>
      </c>
      <c r="AR5" s="62" t="s">
        <v>153</v>
      </c>
      <c r="AS5" s="62" t="s">
        <v>154</v>
      </c>
      <c r="AT5" s="62" t="s">
        <v>144</v>
      </c>
      <c r="AU5" s="62" t="s">
        <v>145</v>
      </c>
      <c r="AV5" s="62" t="s">
        <v>146</v>
      </c>
      <c r="AW5" s="62" t="s">
        <v>147</v>
      </c>
      <c r="AX5" s="62" t="s">
        <v>148</v>
      </c>
      <c r="AY5" s="62" t="s">
        <v>149</v>
      </c>
      <c r="AZ5" s="62" t="s">
        <v>150</v>
      </c>
      <c r="BA5" s="62" t="s">
        <v>151</v>
      </c>
      <c r="BB5" s="62" t="s">
        <v>152</v>
      </c>
      <c r="BC5" s="62" t="s">
        <v>153</v>
      </c>
      <c r="BD5" s="62" t="s">
        <v>154</v>
      </c>
      <c r="BE5" s="62" t="s">
        <v>144</v>
      </c>
      <c r="BF5" s="62" t="s">
        <v>145</v>
      </c>
      <c r="BG5" s="62" t="s">
        <v>146</v>
      </c>
      <c r="BH5" s="62" t="s">
        <v>147</v>
      </c>
      <c r="BI5" s="62" t="s">
        <v>148</v>
      </c>
      <c r="BJ5" s="62" t="s">
        <v>149</v>
      </c>
      <c r="BK5" s="62" t="s">
        <v>150</v>
      </c>
      <c r="BL5" s="62" t="s">
        <v>151</v>
      </c>
      <c r="BM5" s="62" t="s">
        <v>152</v>
      </c>
      <c r="BN5" s="62" t="s">
        <v>153</v>
      </c>
      <c r="BO5" s="62" t="s">
        <v>154</v>
      </c>
      <c r="BP5" s="62" t="s">
        <v>144</v>
      </c>
      <c r="BQ5" s="62" t="s">
        <v>145</v>
      </c>
      <c r="BR5" s="62" t="s">
        <v>146</v>
      </c>
      <c r="BS5" s="62" t="s">
        <v>147</v>
      </c>
      <c r="BT5" s="62" t="s">
        <v>148</v>
      </c>
      <c r="BU5" s="62" t="s">
        <v>149</v>
      </c>
      <c r="BV5" s="62" t="s">
        <v>150</v>
      </c>
      <c r="BW5" s="62" t="s">
        <v>151</v>
      </c>
      <c r="BX5" s="62" t="s">
        <v>152</v>
      </c>
      <c r="BY5" s="62" t="s">
        <v>153</v>
      </c>
      <c r="BZ5" s="62" t="s">
        <v>154</v>
      </c>
      <c r="CA5" s="62" t="s">
        <v>144</v>
      </c>
      <c r="CB5" s="62" t="s">
        <v>145</v>
      </c>
      <c r="CC5" s="62" t="s">
        <v>146</v>
      </c>
      <c r="CD5" s="62" t="s">
        <v>147</v>
      </c>
      <c r="CE5" s="62" t="s">
        <v>148</v>
      </c>
      <c r="CF5" s="62" t="s">
        <v>149</v>
      </c>
      <c r="CG5" s="62" t="s">
        <v>150</v>
      </c>
      <c r="CH5" s="62" t="s">
        <v>151</v>
      </c>
      <c r="CI5" s="62" t="s">
        <v>152</v>
      </c>
      <c r="CJ5" s="62" t="s">
        <v>153</v>
      </c>
      <c r="CK5" s="62" t="s">
        <v>154</v>
      </c>
      <c r="CL5" s="62" t="s">
        <v>144</v>
      </c>
      <c r="CM5" s="62" t="s">
        <v>145</v>
      </c>
      <c r="CN5" s="62" t="s">
        <v>146</v>
      </c>
      <c r="CO5" s="62" t="s">
        <v>147</v>
      </c>
      <c r="CP5" s="62" t="s">
        <v>148</v>
      </c>
      <c r="CQ5" s="62" t="s">
        <v>149</v>
      </c>
      <c r="CR5" s="62" t="s">
        <v>150</v>
      </c>
      <c r="CS5" s="62" t="s">
        <v>151</v>
      </c>
      <c r="CT5" s="62" t="s">
        <v>152</v>
      </c>
      <c r="CU5" s="62" t="s">
        <v>153</v>
      </c>
      <c r="CV5" s="62" t="s">
        <v>154</v>
      </c>
      <c r="CW5" s="62" t="s">
        <v>144</v>
      </c>
      <c r="CX5" s="62" t="s">
        <v>145</v>
      </c>
      <c r="CY5" s="62" t="s">
        <v>146</v>
      </c>
      <c r="CZ5" s="62" t="s">
        <v>147</v>
      </c>
      <c r="DA5" s="62" t="s">
        <v>148</v>
      </c>
      <c r="DB5" s="62" t="s">
        <v>149</v>
      </c>
      <c r="DC5" s="62" t="s">
        <v>150</v>
      </c>
      <c r="DD5" s="62" t="s">
        <v>151</v>
      </c>
      <c r="DE5" s="62" t="s">
        <v>152</v>
      </c>
      <c r="DF5" s="62" t="s">
        <v>153</v>
      </c>
      <c r="DG5" s="62" t="s">
        <v>154</v>
      </c>
      <c r="DH5" s="62" t="s">
        <v>144</v>
      </c>
      <c r="DI5" s="62" t="s">
        <v>145</v>
      </c>
      <c r="DJ5" s="62" t="s">
        <v>146</v>
      </c>
      <c r="DK5" s="62" t="s">
        <v>147</v>
      </c>
      <c r="DL5" s="62" t="s">
        <v>148</v>
      </c>
      <c r="DM5" s="62" t="s">
        <v>149</v>
      </c>
      <c r="DN5" s="62" t="s">
        <v>150</v>
      </c>
      <c r="DO5" s="62" t="s">
        <v>151</v>
      </c>
      <c r="DP5" s="62" t="s">
        <v>152</v>
      </c>
      <c r="DQ5" s="62" t="s">
        <v>153</v>
      </c>
      <c r="DR5" s="62" t="s">
        <v>154</v>
      </c>
      <c r="DS5" s="62" t="s">
        <v>144</v>
      </c>
      <c r="DT5" s="62" t="s">
        <v>145</v>
      </c>
      <c r="DU5" s="62" t="s">
        <v>146</v>
      </c>
      <c r="DV5" s="62" t="s">
        <v>147</v>
      </c>
      <c r="DW5" s="62" t="s">
        <v>148</v>
      </c>
      <c r="DX5" s="62" t="s">
        <v>149</v>
      </c>
      <c r="DY5" s="62" t="s">
        <v>150</v>
      </c>
      <c r="DZ5" s="62" t="s">
        <v>151</v>
      </c>
      <c r="EA5" s="62" t="s">
        <v>152</v>
      </c>
      <c r="EB5" s="62" t="s">
        <v>153</v>
      </c>
      <c r="EC5" s="62" t="s">
        <v>154</v>
      </c>
      <c r="ED5" s="62" t="s">
        <v>144</v>
      </c>
      <c r="EE5" s="62" t="s">
        <v>145</v>
      </c>
      <c r="EF5" s="62" t="s">
        <v>146</v>
      </c>
      <c r="EG5" s="62" t="s">
        <v>147</v>
      </c>
      <c r="EH5" s="62" t="s">
        <v>148</v>
      </c>
      <c r="EI5" s="62" t="s">
        <v>149</v>
      </c>
      <c r="EJ5" s="62" t="s">
        <v>150</v>
      </c>
      <c r="EK5" s="62" t="s">
        <v>151</v>
      </c>
      <c r="EL5" s="62" t="s">
        <v>152</v>
      </c>
      <c r="EM5" s="62" t="s">
        <v>153</v>
      </c>
      <c r="EN5" s="62" t="s">
        <v>155</v>
      </c>
      <c r="EO5" s="62" t="s">
        <v>144</v>
      </c>
      <c r="EP5" s="62" t="s">
        <v>145</v>
      </c>
      <c r="EQ5" s="62" t="s">
        <v>146</v>
      </c>
      <c r="ER5" s="62" t="s">
        <v>147</v>
      </c>
      <c r="ES5" s="62" t="s">
        <v>148</v>
      </c>
      <c r="ET5" s="62" t="s">
        <v>149</v>
      </c>
      <c r="EU5" s="62" t="s">
        <v>150</v>
      </c>
      <c r="EV5" s="62" t="s">
        <v>151</v>
      </c>
      <c r="EW5" s="62" t="s">
        <v>152</v>
      </c>
      <c r="EX5" s="62" t="s">
        <v>153</v>
      </c>
      <c r="EY5" s="62" t="s">
        <v>154</v>
      </c>
    </row>
    <row r="6" spans="1:155" s="67" customFormat="1">
      <c r="A6" s="48" t="s">
        <v>156</v>
      </c>
      <c r="B6" s="63">
        <f>B8</f>
        <v>2020</v>
      </c>
      <c r="C6" s="63">
        <f t="shared" ref="C6:M6" si="2">C8</f>
        <v>122394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千葉県大網白里市　国保大網病院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9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輪</v>
      </c>
      <c r="U6" s="64">
        <f>U8</f>
        <v>48960</v>
      </c>
      <c r="V6" s="64">
        <f>V8</f>
        <v>5856</v>
      </c>
      <c r="W6" s="63" t="str">
        <f>W8</f>
        <v>第２種該当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99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99</v>
      </c>
      <c r="AF6" s="64">
        <f t="shared" si="3"/>
        <v>99</v>
      </c>
      <c r="AG6" s="64" t="str">
        <f t="shared" si="3"/>
        <v>-</v>
      </c>
      <c r="AH6" s="64">
        <f t="shared" si="3"/>
        <v>99</v>
      </c>
      <c r="AI6" s="65">
        <f>IF(AI8="-",NA(),AI8)</f>
        <v>99</v>
      </c>
      <c r="AJ6" s="65">
        <f t="shared" ref="AJ6:AR6" si="5">IF(AJ8="-",NA(),AJ8)</f>
        <v>100.8</v>
      </c>
      <c r="AK6" s="65">
        <f t="shared" si="5"/>
        <v>98.2</v>
      </c>
      <c r="AL6" s="65">
        <f t="shared" si="5"/>
        <v>101</v>
      </c>
      <c r="AM6" s="65">
        <f t="shared" si="5"/>
        <v>105.5</v>
      </c>
      <c r="AN6" s="65">
        <f t="shared" si="5"/>
        <v>98.4</v>
      </c>
      <c r="AO6" s="65">
        <f t="shared" si="5"/>
        <v>98.2</v>
      </c>
      <c r="AP6" s="65">
        <f t="shared" si="5"/>
        <v>97.5</v>
      </c>
      <c r="AQ6" s="65">
        <f t="shared" si="5"/>
        <v>97.7</v>
      </c>
      <c r="AR6" s="65">
        <f t="shared" si="5"/>
        <v>100.7</v>
      </c>
      <c r="AS6" s="65" t="str">
        <f>IF(AS8="-","【-】","【"&amp;SUBSTITUTE(TEXT(AS8,"#,##0.0"),"-","△")&amp;"】")</f>
        <v>【102.5】</v>
      </c>
      <c r="AT6" s="65">
        <f>IF(AT8="-",NA(),AT8)</f>
        <v>92.5</v>
      </c>
      <c r="AU6" s="65">
        <f t="shared" ref="AU6:BC6" si="6">IF(AU8="-",NA(),AU8)</f>
        <v>94.4</v>
      </c>
      <c r="AV6" s="65">
        <f t="shared" si="6"/>
        <v>90.8</v>
      </c>
      <c r="AW6" s="65">
        <f t="shared" si="6"/>
        <v>90.4</v>
      </c>
      <c r="AX6" s="65">
        <f t="shared" si="6"/>
        <v>88.6</v>
      </c>
      <c r="AY6" s="65">
        <f t="shared" si="6"/>
        <v>77.900000000000006</v>
      </c>
      <c r="AZ6" s="65">
        <f t="shared" si="6"/>
        <v>78.099999999999994</v>
      </c>
      <c r="BA6" s="65">
        <f t="shared" si="6"/>
        <v>77</v>
      </c>
      <c r="BB6" s="65">
        <f t="shared" si="6"/>
        <v>77.099999999999994</v>
      </c>
      <c r="BC6" s="65">
        <f t="shared" si="6"/>
        <v>73.8</v>
      </c>
      <c r="BD6" s="65" t="str">
        <f>IF(BD8="-","【-】","【"&amp;SUBSTITUTE(TEXT(BD8,"#,##0.0"),"-","△")&amp;"】")</f>
        <v>【84.7】</v>
      </c>
      <c r="BE6" s="65">
        <f>IF(BE8="-",NA(),BE8)</f>
        <v>103.7</v>
      </c>
      <c r="BF6" s="65">
        <f t="shared" ref="BF6:BN6" si="7">IF(BF8="-",NA(),BF8)</f>
        <v>92.4</v>
      </c>
      <c r="BG6" s="65">
        <f t="shared" si="7"/>
        <v>96.1</v>
      </c>
      <c r="BH6" s="65">
        <f t="shared" si="7"/>
        <v>95.9</v>
      </c>
      <c r="BI6" s="65">
        <f t="shared" si="7"/>
        <v>90.6</v>
      </c>
      <c r="BJ6" s="65">
        <f t="shared" si="7"/>
        <v>107.2</v>
      </c>
      <c r="BK6" s="65">
        <f t="shared" si="7"/>
        <v>114.4</v>
      </c>
      <c r="BL6" s="65">
        <f t="shared" si="7"/>
        <v>117</v>
      </c>
      <c r="BM6" s="65">
        <f t="shared" si="7"/>
        <v>118.8</v>
      </c>
      <c r="BN6" s="65">
        <f t="shared" si="7"/>
        <v>136</v>
      </c>
      <c r="BO6" s="65" t="str">
        <f>IF(BO8="-","【-】","【"&amp;SUBSTITUTE(TEXT(BO8,"#,##0.0"),"-","△")&amp;"】")</f>
        <v>【69.3】</v>
      </c>
      <c r="BP6" s="65">
        <f>IF(BP8="-",NA(),BP8)</f>
        <v>79.8</v>
      </c>
      <c r="BQ6" s="65">
        <f t="shared" ref="BQ6:BY6" si="8">IF(BQ8="-",NA(),BQ8)</f>
        <v>83.6</v>
      </c>
      <c r="BR6" s="65">
        <f t="shared" si="8"/>
        <v>80.3</v>
      </c>
      <c r="BS6" s="65">
        <f t="shared" si="8"/>
        <v>82.4</v>
      </c>
      <c r="BT6" s="65">
        <f t="shared" si="8"/>
        <v>77.2</v>
      </c>
      <c r="BU6" s="65">
        <f t="shared" si="8"/>
        <v>66.8</v>
      </c>
      <c r="BV6" s="65">
        <f t="shared" si="8"/>
        <v>67.900000000000006</v>
      </c>
      <c r="BW6" s="65">
        <f t="shared" si="8"/>
        <v>66.900000000000006</v>
      </c>
      <c r="BX6" s="65">
        <f t="shared" si="8"/>
        <v>66.099999999999994</v>
      </c>
      <c r="BY6" s="65">
        <f t="shared" si="8"/>
        <v>62.3</v>
      </c>
      <c r="BZ6" s="65" t="str">
        <f>IF(BZ8="-","【-】","【"&amp;SUBSTITUTE(TEXT(BZ8,"#,##0.0"),"-","△")&amp;"】")</f>
        <v>【67.2】</v>
      </c>
      <c r="CA6" s="66">
        <f>IF(CA8="-",NA(),CA8)</f>
        <v>40123</v>
      </c>
      <c r="CB6" s="66">
        <f t="shared" ref="CB6:CJ6" si="9">IF(CB8="-",NA(),CB8)</f>
        <v>41684</v>
      </c>
      <c r="CC6" s="66">
        <f t="shared" si="9"/>
        <v>39502</v>
      </c>
      <c r="CD6" s="66">
        <f t="shared" si="9"/>
        <v>39064</v>
      </c>
      <c r="CE6" s="66">
        <f t="shared" si="9"/>
        <v>43165</v>
      </c>
      <c r="CF6" s="66">
        <f t="shared" si="9"/>
        <v>24882</v>
      </c>
      <c r="CG6" s="66">
        <f t="shared" si="9"/>
        <v>25249</v>
      </c>
      <c r="CH6" s="66">
        <f t="shared" si="9"/>
        <v>25711</v>
      </c>
      <c r="CI6" s="66">
        <f t="shared" si="9"/>
        <v>26415</v>
      </c>
      <c r="CJ6" s="66">
        <f t="shared" si="9"/>
        <v>27227</v>
      </c>
      <c r="CK6" s="65" t="str">
        <f>IF(CK8="-","【-】","【"&amp;SUBSTITUTE(TEXT(CK8,"#,##0"),"-","△")&amp;"】")</f>
        <v>【56,733】</v>
      </c>
      <c r="CL6" s="66">
        <f>IF(CL8="-",NA(),CL8)</f>
        <v>12123</v>
      </c>
      <c r="CM6" s="66">
        <f t="shared" ref="CM6:CU6" si="10">IF(CM8="-",NA(),CM8)</f>
        <v>13212</v>
      </c>
      <c r="CN6" s="66">
        <f t="shared" si="10"/>
        <v>14008</v>
      </c>
      <c r="CO6" s="66">
        <f t="shared" si="10"/>
        <v>12547</v>
      </c>
      <c r="CP6" s="66">
        <f t="shared" si="10"/>
        <v>11436</v>
      </c>
      <c r="CQ6" s="66">
        <f t="shared" si="10"/>
        <v>8797</v>
      </c>
      <c r="CR6" s="66">
        <f t="shared" si="10"/>
        <v>8852</v>
      </c>
      <c r="CS6" s="66">
        <f t="shared" si="10"/>
        <v>9060</v>
      </c>
      <c r="CT6" s="66">
        <f t="shared" si="10"/>
        <v>9135</v>
      </c>
      <c r="CU6" s="66">
        <f t="shared" si="10"/>
        <v>9509</v>
      </c>
      <c r="CV6" s="65" t="str">
        <f>IF(CV8="-","【-】","【"&amp;SUBSTITUTE(TEXT(CV8,"#,##0"),"-","△")&amp;"】")</f>
        <v>【16,778】</v>
      </c>
      <c r="CW6" s="65">
        <f>IF(CW8="-",NA(),CW8)</f>
        <v>56</v>
      </c>
      <c r="CX6" s="65">
        <f t="shared" ref="CX6:DF6" si="11">IF(CX8="-",NA(),CX8)</f>
        <v>54.3</v>
      </c>
      <c r="CY6" s="65">
        <f t="shared" si="11"/>
        <v>55.3</v>
      </c>
      <c r="CZ6" s="65">
        <f t="shared" si="11"/>
        <v>57.1</v>
      </c>
      <c r="DA6" s="65">
        <f t="shared" si="11"/>
        <v>58.7</v>
      </c>
      <c r="DB6" s="65">
        <f t="shared" si="11"/>
        <v>69.5</v>
      </c>
      <c r="DC6" s="65">
        <f t="shared" si="11"/>
        <v>70.3</v>
      </c>
      <c r="DD6" s="65">
        <f t="shared" si="11"/>
        <v>71.099999999999994</v>
      </c>
      <c r="DE6" s="65">
        <f t="shared" si="11"/>
        <v>72</v>
      </c>
      <c r="DF6" s="65">
        <f t="shared" si="11"/>
        <v>77.7</v>
      </c>
      <c r="DG6" s="65" t="str">
        <f>IF(DG8="-","【-】","【"&amp;SUBSTITUTE(TEXT(DG8,"#,##0.0"),"-","△")&amp;"】")</f>
        <v>【58.8】</v>
      </c>
      <c r="DH6" s="65">
        <f>IF(DH8="-",NA(),DH8)</f>
        <v>32.200000000000003</v>
      </c>
      <c r="DI6" s="65">
        <f t="shared" ref="DI6:DQ6" si="12">IF(DI8="-",NA(),DI8)</f>
        <v>32.9</v>
      </c>
      <c r="DJ6" s="65">
        <f t="shared" si="12"/>
        <v>32.6</v>
      </c>
      <c r="DK6" s="65">
        <f t="shared" si="12"/>
        <v>30.4</v>
      </c>
      <c r="DL6" s="65">
        <f t="shared" si="12"/>
        <v>29.2</v>
      </c>
      <c r="DM6" s="65">
        <f t="shared" si="12"/>
        <v>17.399999999999999</v>
      </c>
      <c r="DN6" s="65">
        <f t="shared" si="12"/>
        <v>17</v>
      </c>
      <c r="DO6" s="65">
        <f t="shared" si="12"/>
        <v>16.5</v>
      </c>
      <c r="DP6" s="65">
        <f t="shared" si="12"/>
        <v>16</v>
      </c>
      <c r="DQ6" s="65">
        <f t="shared" si="12"/>
        <v>15.7</v>
      </c>
      <c r="DR6" s="65" t="str">
        <f>IF(DR8="-","【-】","【"&amp;SUBSTITUTE(TEXT(DR8,"#,##0.0"),"-","△")&amp;"】")</f>
        <v>【24.8】</v>
      </c>
      <c r="DS6" s="65">
        <f>IF(DS8="-",NA(),DS8)</f>
        <v>65.599999999999994</v>
      </c>
      <c r="DT6" s="65">
        <f t="shared" ref="DT6:EB6" si="13">IF(DT8="-",NA(),DT8)</f>
        <v>66.400000000000006</v>
      </c>
      <c r="DU6" s="65">
        <f t="shared" si="13"/>
        <v>65.900000000000006</v>
      </c>
      <c r="DV6" s="65">
        <f t="shared" si="13"/>
        <v>67.2</v>
      </c>
      <c r="DW6" s="65">
        <f t="shared" si="13"/>
        <v>67.599999999999994</v>
      </c>
      <c r="DX6" s="65">
        <f t="shared" si="13"/>
        <v>54.2</v>
      </c>
      <c r="DY6" s="65">
        <f t="shared" si="13"/>
        <v>53.8</v>
      </c>
      <c r="DZ6" s="65">
        <f t="shared" si="13"/>
        <v>56.1</v>
      </c>
      <c r="EA6" s="65">
        <f t="shared" si="13"/>
        <v>56.4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74.8</v>
      </c>
      <c r="EE6" s="65">
        <f t="shared" ref="EE6:EM6" si="14">IF(EE8="-",NA(),EE8)</f>
        <v>76.599999999999994</v>
      </c>
      <c r="EF6" s="65">
        <f t="shared" si="14"/>
        <v>74.8</v>
      </c>
      <c r="EG6" s="65">
        <f t="shared" si="14"/>
        <v>78.5</v>
      </c>
      <c r="EH6" s="65">
        <f t="shared" si="14"/>
        <v>78.5</v>
      </c>
      <c r="EI6" s="65">
        <f t="shared" si="14"/>
        <v>70</v>
      </c>
      <c r="EJ6" s="65">
        <f t="shared" si="14"/>
        <v>71</v>
      </c>
      <c r="EK6" s="65">
        <f t="shared" si="14"/>
        <v>73.2</v>
      </c>
      <c r="EL6" s="65">
        <f t="shared" si="14"/>
        <v>73.400000000000006</v>
      </c>
      <c r="EM6" s="65">
        <f t="shared" si="14"/>
        <v>72.5</v>
      </c>
      <c r="EN6" s="65" t="str">
        <f>IF(EN8="-","【-】","【"&amp;SUBSTITUTE(TEXT(EN8,"#,##0.0"),"-","△")&amp;"】")</f>
        <v>【70.3】</v>
      </c>
      <c r="EO6" s="66">
        <f>IF(EO8="-",NA(),EO8)</f>
        <v>38921889</v>
      </c>
      <c r="EP6" s="66">
        <f t="shared" ref="EP6:EX6" si="15">IF(EP8="-",NA(),EP8)</f>
        <v>39293354</v>
      </c>
      <c r="EQ6" s="66">
        <f t="shared" si="15"/>
        <v>39950313</v>
      </c>
      <c r="ER6" s="66">
        <f t="shared" si="15"/>
        <v>40216232</v>
      </c>
      <c r="ES6" s="66">
        <f t="shared" si="15"/>
        <v>41043606</v>
      </c>
      <c r="ET6" s="66">
        <f t="shared" si="15"/>
        <v>36941419</v>
      </c>
      <c r="EU6" s="66">
        <f t="shared" si="15"/>
        <v>38480542</v>
      </c>
      <c r="EV6" s="66">
        <f t="shared" si="15"/>
        <v>38744035</v>
      </c>
      <c r="EW6" s="66">
        <f t="shared" si="15"/>
        <v>40117620</v>
      </c>
      <c r="EX6" s="66">
        <f t="shared" si="15"/>
        <v>42330999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157</v>
      </c>
      <c r="B7" s="63">
        <f t="shared" ref="B7:AH7" si="16">B8</f>
        <v>2020</v>
      </c>
      <c r="C7" s="63">
        <f t="shared" si="16"/>
        <v>122394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50床以上～100床未満</v>
      </c>
      <c r="O7" s="63" t="str">
        <f>O8</f>
        <v>非設置</v>
      </c>
      <c r="P7" s="63" t="str">
        <f>P8</f>
        <v>直営</v>
      </c>
      <c r="Q7" s="64">
        <f t="shared" si="16"/>
        <v>9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救 輪</v>
      </c>
      <c r="U7" s="64">
        <f>U8</f>
        <v>48960</v>
      </c>
      <c r="V7" s="64">
        <f>V8</f>
        <v>5856</v>
      </c>
      <c r="W7" s="63" t="str">
        <f>W8</f>
        <v>第２種該当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99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99</v>
      </c>
      <c r="AF7" s="64">
        <f t="shared" si="16"/>
        <v>99</v>
      </c>
      <c r="AG7" s="64" t="str">
        <f t="shared" si="16"/>
        <v>-</v>
      </c>
      <c r="AH7" s="64">
        <f t="shared" si="16"/>
        <v>99</v>
      </c>
      <c r="AI7" s="65">
        <f>AI8</f>
        <v>99</v>
      </c>
      <c r="AJ7" s="65">
        <f t="shared" ref="AJ7:AR7" si="17">AJ8</f>
        <v>100.8</v>
      </c>
      <c r="AK7" s="65">
        <f t="shared" si="17"/>
        <v>98.2</v>
      </c>
      <c r="AL7" s="65">
        <f t="shared" si="17"/>
        <v>101</v>
      </c>
      <c r="AM7" s="65">
        <f t="shared" si="17"/>
        <v>105.5</v>
      </c>
      <c r="AN7" s="65">
        <f t="shared" si="17"/>
        <v>98.4</v>
      </c>
      <c r="AO7" s="65">
        <f t="shared" si="17"/>
        <v>98.2</v>
      </c>
      <c r="AP7" s="65">
        <f t="shared" si="17"/>
        <v>97.5</v>
      </c>
      <c r="AQ7" s="65">
        <f t="shared" si="17"/>
        <v>97.7</v>
      </c>
      <c r="AR7" s="65">
        <f t="shared" si="17"/>
        <v>100.7</v>
      </c>
      <c r="AS7" s="65"/>
      <c r="AT7" s="65">
        <f>AT8</f>
        <v>92.5</v>
      </c>
      <c r="AU7" s="65">
        <f t="shared" ref="AU7:BC7" si="18">AU8</f>
        <v>94.4</v>
      </c>
      <c r="AV7" s="65">
        <f t="shared" si="18"/>
        <v>90.8</v>
      </c>
      <c r="AW7" s="65">
        <f t="shared" si="18"/>
        <v>90.4</v>
      </c>
      <c r="AX7" s="65">
        <f t="shared" si="18"/>
        <v>88.6</v>
      </c>
      <c r="AY7" s="65">
        <f t="shared" si="18"/>
        <v>77.900000000000006</v>
      </c>
      <c r="AZ7" s="65">
        <f t="shared" si="18"/>
        <v>78.099999999999994</v>
      </c>
      <c r="BA7" s="65">
        <f t="shared" si="18"/>
        <v>77</v>
      </c>
      <c r="BB7" s="65">
        <f t="shared" si="18"/>
        <v>77.099999999999994</v>
      </c>
      <c r="BC7" s="65">
        <f t="shared" si="18"/>
        <v>73.8</v>
      </c>
      <c r="BD7" s="65"/>
      <c r="BE7" s="65">
        <f>BE8</f>
        <v>103.7</v>
      </c>
      <c r="BF7" s="65">
        <f t="shared" ref="BF7:BN7" si="19">BF8</f>
        <v>92.4</v>
      </c>
      <c r="BG7" s="65">
        <f t="shared" si="19"/>
        <v>96.1</v>
      </c>
      <c r="BH7" s="65">
        <f t="shared" si="19"/>
        <v>95.9</v>
      </c>
      <c r="BI7" s="65">
        <f t="shared" si="19"/>
        <v>90.6</v>
      </c>
      <c r="BJ7" s="65">
        <f t="shared" si="19"/>
        <v>107.2</v>
      </c>
      <c r="BK7" s="65">
        <f t="shared" si="19"/>
        <v>114.4</v>
      </c>
      <c r="BL7" s="65">
        <f t="shared" si="19"/>
        <v>117</v>
      </c>
      <c r="BM7" s="65">
        <f t="shared" si="19"/>
        <v>118.8</v>
      </c>
      <c r="BN7" s="65">
        <f t="shared" si="19"/>
        <v>136</v>
      </c>
      <c r="BO7" s="65"/>
      <c r="BP7" s="65">
        <f>BP8</f>
        <v>79.8</v>
      </c>
      <c r="BQ7" s="65">
        <f t="shared" ref="BQ7:BY7" si="20">BQ8</f>
        <v>83.6</v>
      </c>
      <c r="BR7" s="65">
        <f t="shared" si="20"/>
        <v>80.3</v>
      </c>
      <c r="BS7" s="65">
        <f t="shared" si="20"/>
        <v>82.4</v>
      </c>
      <c r="BT7" s="65">
        <f t="shared" si="20"/>
        <v>77.2</v>
      </c>
      <c r="BU7" s="65">
        <f t="shared" si="20"/>
        <v>66.8</v>
      </c>
      <c r="BV7" s="65">
        <f t="shared" si="20"/>
        <v>67.900000000000006</v>
      </c>
      <c r="BW7" s="65">
        <f t="shared" si="20"/>
        <v>66.900000000000006</v>
      </c>
      <c r="BX7" s="65">
        <f t="shared" si="20"/>
        <v>66.099999999999994</v>
      </c>
      <c r="BY7" s="65">
        <f t="shared" si="20"/>
        <v>62.3</v>
      </c>
      <c r="BZ7" s="65"/>
      <c r="CA7" s="66">
        <f>CA8</f>
        <v>40123</v>
      </c>
      <c r="CB7" s="66">
        <f t="shared" ref="CB7:CJ7" si="21">CB8</f>
        <v>41684</v>
      </c>
      <c r="CC7" s="66">
        <f t="shared" si="21"/>
        <v>39502</v>
      </c>
      <c r="CD7" s="66">
        <f t="shared" si="21"/>
        <v>39064</v>
      </c>
      <c r="CE7" s="66">
        <f t="shared" si="21"/>
        <v>43165</v>
      </c>
      <c r="CF7" s="66">
        <f t="shared" si="21"/>
        <v>24882</v>
      </c>
      <c r="CG7" s="66">
        <f t="shared" si="21"/>
        <v>25249</v>
      </c>
      <c r="CH7" s="66">
        <f t="shared" si="21"/>
        <v>25711</v>
      </c>
      <c r="CI7" s="66">
        <f t="shared" si="21"/>
        <v>26415</v>
      </c>
      <c r="CJ7" s="66">
        <f t="shared" si="21"/>
        <v>27227</v>
      </c>
      <c r="CK7" s="65"/>
      <c r="CL7" s="66">
        <f>CL8</f>
        <v>12123</v>
      </c>
      <c r="CM7" s="66">
        <f t="shared" ref="CM7:CU7" si="22">CM8</f>
        <v>13212</v>
      </c>
      <c r="CN7" s="66">
        <f t="shared" si="22"/>
        <v>14008</v>
      </c>
      <c r="CO7" s="66">
        <f t="shared" si="22"/>
        <v>12547</v>
      </c>
      <c r="CP7" s="66">
        <f t="shared" si="22"/>
        <v>11436</v>
      </c>
      <c r="CQ7" s="66">
        <f t="shared" si="22"/>
        <v>8797</v>
      </c>
      <c r="CR7" s="66">
        <f t="shared" si="22"/>
        <v>8852</v>
      </c>
      <c r="CS7" s="66">
        <f t="shared" si="22"/>
        <v>9060</v>
      </c>
      <c r="CT7" s="66">
        <f t="shared" si="22"/>
        <v>9135</v>
      </c>
      <c r="CU7" s="66">
        <f t="shared" si="22"/>
        <v>9509</v>
      </c>
      <c r="CV7" s="65"/>
      <c r="CW7" s="65">
        <f>CW8</f>
        <v>56</v>
      </c>
      <c r="CX7" s="65">
        <f t="shared" ref="CX7:DF7" si="23">CX8</f>
        <v>54.3</v>
      </c>
      <c r="CY7" s="65">
        <f t="shared" si="23"/>
        <v>55.3</v>
      </c>
      <c r="CZ7" s="65">
        <f t="shared" si="23"/>
        <v>57.1</v>
      </c>
      <c r="DA7" s="65">
        <f t="shared" si="23"/>
        <v>58.7</v>
      </c>
      <c r="DB7" s="65">
        <f t="shared" si="23"/>
        <v>69.5</v>
      </c>
      <c r="DC7" s="65">
        <f t="shared" si="23"/>
        <v>70.3</v>
      </c>
      <c r="DD7" s="65">
        <f t="shared" si="23"/>
        <v>71.099999999999994</v>
      </c>
      <c r="DE7" s="65">
        <f t="shared" si="23"/>
        <v>72</v>
      </c>
      <c r="DF7" s="65">
        <f t="shared" si="23"/>
        <v>77.7</v>
      </c>
      <c r="DG7" s="65"/>
      <c r="DH7" s="65">
        <f>DH8</f>
        <v>32.200000000000003</v>
      </c>
      <c r="DI7" s="65">
        <f t="shared" ref="DI7:DQ7" si="24">DI8</f>
        <v>32.9</v>
      </c>
      <c r="DJ7" s="65">
        <f t="shared" si="24"/>
        <v>32.6</v>
      </c>
      <c r="DK7" s="65">
        <f t="shared" si="24"/>
        <v>30.4</v>
      </c>
      <c r="DL7" s="65">
        <f t="shared" si="24"/>
        <v>29.2</v>
      </c>
      <c r="DM7" s="65">
        <f t="shared" si="24"/>
        <v>17.399999999999999</v>
      </c>
      <c r="DN7" s="65">
        <f t="shared" si="24"/>
        <v>17</v>
      </c>
      <c r="DO7" s="65">
        <f t="shared" si="24"/>
        <v>16.5</v>
      </c>
      <c r="DP7" s="65">
        <f t="shared" si="24"/>
        <v>16</v>
      </c>
      <c r="DQ7" s="65">
        <f t="shared" si="24"/>
        <v>15.7</v>
      </c>
      <c r="DR7" s="65"/>
      <c r="DS7" s="65">
        <f>DS8</f>
        <v>65.599999999999994</v>
      </c>
      <c r="DT7" s="65">
        <f t="shared" ref="DT7:EB7" si="25">DT8</f>
        <v>66.400000000000006</v>
      </c>
      <c r="DU7" s="65">
        <f t="shared" si="25"/>
        <v>65.900000000000006</v>
      </c>
      <c r="DV7" s="65">
        <f t="shared" si="25"/>
        <v>67.2</v>
      </c>
      <c r="DW7" s="65">
        <f t="shared" si="25"/>
        <v>67.599999999999994</v>
      </c>
      <c r="DX7" s="65">
        <f t="shared" si="25"/>
        <v>54.2</v>
      </c>
      <c r="DY7" s="65">
        <f t="shared" si="25"/>
        <v>53.8</v>
      </c>
      <c r="DZ7" s="65">
        <f t="shared" si="25"/>
        <v>56.1</v>
      </c>
      <c r="EA7" s="65">
        <f t="shared" si="25"/>
        <v>56.4</v>
      </c>
      <c r="EB7" s="65">
        <f t="shared" si="25"/>
        <v>56.9</v>
      </c>
      <c r="EC7" s="65"/>
      <c r="ED7" s="65">
        <f>ED8</f>
        <v>74.8</v>
      </c>
      <c r="EE7" s="65">
        <f t="shared" ref="EE7:EM7" si="26">EE8</f>
        <v>76.599999999999994</v>
      </c>
      <c r="EF7" s="65">
        <f t="shared" si="26"/>
        <v>74.8</v>
      </c>
      <c r="EG7" s="65">
        <f t="shared" si="26"/>
        <v>78.5</v>
      </c>
      <c r="EH7" s="65">
        <f t="shared" si="26"/>
        <v>78.5</v>
      </c>
      <c r="EI7" s="65">
        <f t="shared" si="26"/>
        <v>70</v>
      </c>
      <c r="EJ7" s="65">
        <f t="shared" si="26"/>
        <v>71</v>
      </c>
      <c r="EK7" s="65">
        <f t="shared" si="26"/>
        <v>73.2</v>
      </c>
      <c r="EL7" s="65">
        <f t="shared" si="26"/>
        <v>73.400000000000006</v>
      </c>
      <c r="EM7" s="65">
        <f t="shared" si="26"/>
        <v>72.5</v>
      </c>
      <c r="EN7" s="65"/>
      <c r="EO7" s="66">
        <f>EO8</f>
        <v>38921889</v>
      </c>
      <c r="EP7" s="66">
        <f t="shared" ref="EP7:EX7" si="27">EP8</f>
        <v>39293354</v>
      </c>
      <c r="EQ7" s="66">
        <f t="shared" si="27"/>
        <v>39950313</v>
      </c>
      <c r="ER7" s="66">
        <f t="shared" si="27"/>
        <v>40216232</v>
      </c>
      <c r="ES7" s="66">
        <f t="shared" si="27"/>
        <v>41043606</v>
      </c>
      <c r="ET7" s="66">
        <f t="shared" si="27"/>
        <v>36941419</v>
      </c>
      <c r="EU7" s="66">
        <f t="shared" si="27"/>
        <v>38480542</v>
      </c>
      <c r="EV7" s="66">
        <f t="shared" si="27"/>
        <v>38744035</v>
      </c>
      <c r="EW7" s="66">
        <f t="shared" si="27"/>
        <v>40117620</v>
      </c>
      <c r="EX7" s="66">
        <f t="shared" si="27"/>
        <v>42330999</v>
      </c>
      <c r="EY7" s="66"/>
    </row>
    <row r="8" spans="1:155" s="67" customFormat="1">
      <c r="A8" s="48"/>
      <c r="B8" s="68">
        <v>2020</v>
      </c>
      <c r="C8" s="68">
        <v>122394</v>
      </c>
      <c r="D8" s="68">
        <v>46</v>
      </c>
      <c r="E8" s="68">
        <v>6</v>
      </c>
      <c r="F8" s="68">
        <v>0</v>
      </c>
      <c r="G8" s="68">
        <v>1</v>
      </c>
      <c r="H8" s="68" t="s">
        <v>158</v>
      </c>
      <c r="I8" s="68" t="s">
        <v>159</v>
      </c>
      <c r="J8" s="68" t="s">
        <v>160</v>
      </c>
      <c r="K8" s="68" t="s">
        <v>161</v>
      </c>
      <c r="L8" s="68" t="s">
        <v>162</v>
      </c>
      <c r="M8" s="68" t="s">
        <v>163</v>
      </c>
      <c r="N8" s="68" t="s">
        <v>164</v>
      </c>
      <c r="O8" s="68" t="s">
        <v>165</v>
      </c>
      <c r="P8" s="68" t="s">
        <v>166</v>
      </c>
      <c r="Q8" s="69">
        <v>9</v>
      </c>
      <c r="R8" s="68" t="s">
        <v>39</v>
      </c>
      <c r="S8" s="68" t="s">
        <v>167</v>
      </c>
      <c r="T8" s="68" t="s">
        <v>168</v>
      </c>
      <c r="U8" s="69">
        <v>48960</v>
      </c>
      <c r="V8" s="69">
        <v>5856</v>
      </c>
      <c r="W8" s="68" t="s">
        <v>169</v>
      </c>
      <c r="X8" s="68" t="s">
        <v>39</v>
      </c>
      <c r="Y8" s="70" t="s">
        <v>170</v>
      </c>
      <c r="Z8" s="69">
        <v>99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99</v>
      </c>
      <c r="AF8" s="69">
        <v>99</v>
      </c>
      <c r="AG8" s="69" t="s">
        <v>39</v>
      </c>
      <c r="AH8" s="69">
        <v>99</v>
      </c>
      <c r="AI8" s="71">
        <v>99</v>
      </c>
      <c r="AJ8" s="71">
        <v>100.8</v>
      </c>
      <c r="AK8" s="71">
        <v>98.2</v>
      </c>
      <c r="AL8" s="71">
        <v>101</v>
      </c>
      <c r="AM8" s="71">
        <v>105.5</v>
      </c>
      <c r="AN8" s="71">
        <v>98.4</v>
      </c>
      <c r="AO8" s="71">
        <v>98.2</v>
      </c>
      <c r="AP8" s="71">
        <v>97.5</v>
      </c>
      <c r="AQ8" s="71">
        <v>97.7</v>
      </c>
      <c r="AR8" s="71">
        <v>100.7</v>
      </c>
      <c r="AS8" s="71">
        <v>102.5</v>
      </c>
      <c r="AT8" s="71">
        <v>92.5</v>
      </c>
      <c r="AU8" s="71">
        <v>94.4</v>
      </c>
      <c r="AV8" s="71">
        <v>90.8</v>
      </c>
      <c r="AW8" s="71">
        <v>90.4</v>
      </c>
      <c r="AX8" s="71">
        <v>88.6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73.8</v>
      </c>
      <c r="BD8" s="71">
        <v>84.7</v>
      </c>
      <c r="BE8" s="72">
        <v>103.7</v>
      </c>
      <c r="BF8" s="72">
        <v>92.4</v>
      </c>
      <c r="BG8" s="72">
        <v>96.1</v>
      </c>
      <c r="BH8" s="72">
        <v>95.9</v>
      </c>
      <c r="BI8" s="72">
        <v>90.6</v>
      </c>
      <c r="BJ8" s="72">
        <v>107.2</v>
      </c>
      <c r="BK8" s="72">
        <v>114.4</v>
      </c>
      <c r="BL8" s="72">
        <v>117</v>
      </c>
      <c r="BM8" s="72">
        <v>118.8</v>
      </c>
      <c r="BN8" s="72">
        <v>136</v>
      </c>
      <c r="BO8" s="72">
        <v>69.3</v>
      </c>
      <c r="BP8" s="71">
        <v>79.8</v>
      </c>
      <c r="BQ8" s="71">
        <v>83.6</v>
      </c>
      <c r="BR8" s="71">
        <v>80.3</v>
      </c>
      <c r="BS8" s="71">
        <v>82.4</v>
      </c>
      <c r="BT8" s="71">
        <v>77.2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62.3</v>
      </c>
      <c r="BZ8" s="71">
        <v>67.2</v>
      </c>
      <c r="CA8" s="72">
        <v>40123</v>
      </c>
      <c r="CB8" s="72">
        <v>41684</v>
      </c>
      <c r="CC8" s="72">
        <v>39502</v>
      </c>
      <c r="CD8" s="72">
        <v>39064</v>
      </c>
      <c r="CE8" s="72">
        <v>43165</v>
      </c>
      <c r="CF8" s="72">
        <v>24882</v>
      </c>
      <c r="CG8" s="72">
        <v>25249</v>
      </c>
      <c r="CH8" s="72">
        <v>25711</v>
      </c>
      <c r="CI8" s="72">
        <v>26415</v>
      </c>
      <c r="CJ8" s="72">
        <v>27227</v>
      </c>
      <c r="CK8" s="71">
        <v>56733</v>
      </c>
      <c r="CL8" s="72">
        <v>12123</v>
      </c>
      <c r="CM8" s="72">
        <v>13212</v>
      </c>
      <c r="CN8" s="72">
        <v>14008</v>
      </c>
      <c r="CO8" s="72">
        <v>12547</v>
      </c>
      <c r="CP8" s="72">
        <v>11436</v>
      </c>
      <c r="CQ8" s="72">
        <v>8797</v>
      </c>
      <c r="CR8" s="72">
        <v>8852</v>
      </c>
      <c r="CS8" s="72">
        <v>9060</v>
      </c>
      <c r="CT8" s="72">
        <v>9135</v>
      </c>
      <c r="CU8" s="72">
        <v>9509</v>
      </c>
      <c r="CV8" s="71">
        <v>16778</v>
      </c>
      <c r="CW8" s="72">
        <v>56</v>
      </c>
      <c r="CX8" s="72">
        <v>54.3</v>
      </c>
      <c r="CY8" s="72">
        <v>55.3</v>
      </c>
      <c r="CZ8" s="72">
        <v>57.1</v>
      </c>
      <c r="DA8" s="72">
        <v>58.7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77.7</v>
      </c>
      <c r="DG8" s="72">
        <v>58.8</v>
      </c>
      <c r="DH8" s="72">
        <v>32.200000000000003</v>
      </c>
      <c r="DI8" s="72">
        <v>32.9</v>
      </c>
      <c r="DJ8" s="72">
        <v>32.6</v>
      </c>
      <c r="DK8" s="72">
        <v>30.4</v>
      </c>
      <c r="DL8" s="72">
        <v>29.2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15.7</v>
      </c>
      <c r="DR8" s="72">
        <v>24.8</v>
      </c>
      <c r="DS8" s="71">
        <v>65.599999999999994</v>
      </c>
      <c r="DT8" s="71">
        <v>66.400000000000006</v>
      </c>
      <c r="DU8" s="71">
        <v>65.900000000000006</v>
      </c>
      <c r="DV8" s="71">
        <v>67.2</v>
      </c>
      <c r="DW8" s="71">
        <v>67.599999999999994</v>
      </c>
      <c r="DX8" s="71">
        <v>54.2</v>
      </c>
      <c r="DY8" s="71">
        <v>53.8</v>
      </c>
      <c r="DZ8" s="71">
        <v>56.1</v>
      </c>
      <c r="EA8" s="71">
        <v>56.4</v>
      </c>
      <c r="EB8" s="71">
        <v>56.9</v>
      </c>
      <c r="EC8" s="71">
        <v>54.8</v>
      </c>
      <c r="ED8" s="71">
        <v>74.8</v>
      </c>
      <c r="EE8" s="71">
        <v>76.599999999999994</v>
      </c>
      <c r="EF8" s="71">
        <v>74.8</v>
      </c>
      <c r="EG8" s="71">
        <v>78.5</v>
      </c>
      <c r="EH8" s="71">
        <v>78.5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72.5</v>
      </c>
      <c r="EN8" s="71">
        <v>70.3</v>
      </c>
      <c r="EO8" s="72">
        <v>38921889</v>
      </c>
      <c r="EP8" s="72">
        <v>39293354</v>
      </c>
      <c r="EQ8" s="72">
        <v>39950313</v>
      </c>
      <c r="ER8" s="72">
        <v>40216232</v>
      </c>
      <c r="ES8" s="72">
        <v>41043606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42330999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171</v>
      </c>
      <c r="C10" s="77" t="s">
        <v>172</v>
      </c>
      <c r="D10" s="77" t="s">
        <v>173</v>
      </c>
      <c r="E10" s="77" t="s">
        <v>174</v>
      </c>
      <c r="F10" s="77" t="s">
        <v>175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Matsumoto.Katsuhiko</cp:lastModifiedBy>
  <cp:lastPrinted>2022-01-21T09:57:12Z</cp:lastPrinted>
  <dcterms:created xsi:type="dcterms:W3CDTF">2021-12-03T08:41:32Z</dcterms:created>
  <dcterms:modified xsi:type="dcterms:W3CDTF">2022-01-21T09:57:18Z</dcterms:modified>
  <cp:category/>
</cp:coreProperties>
</file>