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1.dpc.pref.chiba.lg.jp\01170_市町村課$\01_所属全体フォルダ\6理財班\Ｒ３年度\07公営企業\06 経営比較分析表\20220105 公営企業に係る経営比較分析表（令和２年度決算）の分析等について（依頼）\05事業別振り分け\174下水道（特環）\"/>
    </mc:Choice>
  </mc:AlternateContent>
  <workbookProtection workbookAlgorithmName="SHA-512" workbookHashValue="inZVW0vne2ddFv6Aty629vN4JHHAcOCSxQPuvYmnZyxEdDk3fNyQEcaWpe59K4vJizFhQ76nSzhujTKwlZmdbw==" workbookSaltValue="4w4LPRL/cuBSdlzKSGmGmA==" workbookSpinCount="100000" lockStructure="1"/>
  <bookViews>
    <workbookView xWindow="0" yWindow="0" windowWidth="20490" windowHeight="7455"/>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5" i="4" s="1"/>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T6" i="5"/>
  <c r="S6" i="5"/>
  <c r="AL8" i="4" s="1"/>
  <c r="R6" i="5"/>
  <c r="AD10" i="4" s="1"/>
  <c r="Q6" i="5"/>
  <c r="W10" i="4" s="1"/>
  <c r="P6" i="5"/>
  <c r="O6" i="5"/>
  <c r="I10" i="4" s="1"/>
  <c r="N6" i="5"/>
  <c r="M6" i="5"/>
  <c r="L6" i="5"/>
  <c r="K6" i="5"/>
  <c r="P8" i="4" s="1"/>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5" i="4"/>
  <c r="K85" i="4"/>
  <c r="I85" i="4"/>
  <c r="H85" i="4"/>
  <c r="BB10" i="4"/>
  <c r="AT10" i="4"/>
  <c r="P10" i="4"/>
  <c r="B10" i="4"/>
  <c r="BB8" i="4"/>
  <c r="AT8" i="4"/>
  <c r="AD8" i="4"/>
  <c r="W8" i="4"/>
  <c r="B6" i="4"/>
</calcChain>
</file>

<file path=xl/sharedStrings.xml><?xml version="1.0" encoding="utf-8"?>
<sst xmlns="http://schemas.openxmlformats.org/spreadsheetml/2006/main" count="320" uniqueCount="116">
  <si>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</si>
  <si>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</si>
  <si>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</si>
  <si>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</si>
  <si>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</si>
  <si>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</si>
  <si>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</si>
  <si>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</si>
  <si>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</si>
  <si>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</si>
  <si>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</si>
  <si>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</si>
  <si>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</si>
  <si>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</si>
  <si>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</si>
  <si>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</si>
  <si>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</si>
  <si>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</si>
  <si>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</si>
  <si>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</si>
  <si>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</si>
  <si>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</si>
  <si>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</si>
  <si>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</si>
  <si>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</si>
  <si>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</si>
  <si>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</si>
  <si>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</si>
  <si>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</si>
  <si>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</si>
  <si>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</si>
  <si>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</si>
  <si>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</si>
  <si>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</si>
  <si>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</si>
  <si>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</si>
  <si>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</si>
  <si>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</si>
  <si>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</si>
  <si>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</si>
  <si>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</si>
  <si>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</si>
  <si>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</si>
  <si>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</si>
  <si>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</si>
  <si>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</si>
  <si>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</si>
  <si>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</si>
  <si>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</si>
  <si>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</si>
  <si>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</si>
  <si>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</si>
  <si>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</si>
  <si>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</si>
  <si>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</si>
  <si>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</si>
  <si>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</si>
  <si>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</si>
  <si>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</si>
  <si>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</si>
  <si>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</si>
  <si>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</si>
  <si>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</si>
  <si>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</si>
  <si>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</si>
  <si>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</si>
  <si>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</si>
  <si>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</si>
  <si>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</si>
  <si>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</si>
  <si>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</si>
  <si>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</si>
  <si>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</si>
  <si>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</si>
  <si>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</si>
  <si>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</si>
  <si>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</si>
  <si>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</si>
  <si>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</si>
  <si>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</si>
  <si>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</si>
  <si>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</si>
  <si>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</si>
  <si>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</si>
  <si>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</si>
  <si>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</si>
  <si>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</si>
  <si>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</si>
  <si>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</si>
  <si>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</si>
  <si>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</si>
  <si>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</si>
  <si>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</si>
  <si>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</si>
  <si>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</si>
  <si>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</si>
  <si>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白井市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</si>
  <si>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</si>
  <si>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</si>
  <si>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</si>
  <si>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</si>
  <si>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</si>
  <si>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</si>
  <si>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</si>
  <si>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</si>
  <si>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</si>
  <si>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</si>
  <si>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</si>
  <si>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</si>
  <si>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</si>
  <si>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</si>
  <si>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</si>
  <si>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</si>
  <si>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白井市の特定環境保全公共下水道事業は、主に市街化調整区域を整備し、下水道処理区域が点在しており、また、開発事業者による下水道施設の整備を除き市が整備を行っており、経費回収率が１００％を割り込んでいる。
　一方、汚水処理については、単独で処理場を持たず、印旛沼流域下水道及び手賀沼流域下水道の処理場を利用しており、汚水処理原価は全国平均を下回っている。</t>
    <rPh sb="5" eb="7">
      <t>トクテイ</t>
    </rPh>
    <rPh sb="7" eb="9">
      <t>カンキョウ</t>
    </rPh>
    <rPh sb="9" eb="11">
      <t>ホゼン</t>
    </rPh>
    <rPh sb="20" eb="21">
      <t>オモ</t>
    </rPh>
    <rPh sb="22" eb="25">
      <t>シガイカ</t>
    </rPh>
    <rPh sb="25" eb="27">
      <t>チョウセイ</t>
    </rPh>
    <rPh sb="27" eb="29">
      <t>クイキ</t>
    </rPh>
    <rPh sb="30" eb="32">
      <t>セイビ</t>
    </rPh>
    <rPh sb="34" eb="37">
      <t>ゲスイドウ</t>
    </rPh>
    <rPh sb="37" eb="39">
      <t>ショリ</t>
    </rPh>
    <rPh sb="39" eb="41">
      <t>クイキ</t>
    </rPh>
    <rPh sb="42" eb="44">
      <t>テンザイ</t>
    </rPh>
    <rPh sb="52" eb="54">
      <t>カイハツ</t>
    </rPh>
    <rPh sb="54" eb="57">
      <t>ジギョウシャ</t>
    </rPh>
    <rPh sb="60" eb="63">
      <t>ゲスイドウ</t>
    </rPh>
    <rPh sb="63" eb="65">
      <t>シセツ</t>
    </rPh>
    <rPh sb="66" eb="68">
      <t>セイビ</t>
    </rPh>
    <rPh sb="69" eb="70">
      <t>ノゾ</t>
    </rPh>
    <rPh sb="71" eb="72">
      <t>シ</t>
    </rPh>
    <rPh sb="73" eb="75">
      <t>セイビ</t>
    </rPh>
    <rPh sb="76" eb="77">
      <t>オコナ</t>
    </rPh>
    <rPh sb="82" eb="84">
      <t>ケイヒ</t>
    </rPh>
    <rPh sb="84" eb="86">
      <t>カイシュウ</t>
    </rPh>
    <rPh sb="86" eb="87">
      <t>リツ</t>
    </rPh>
    <rPh sb="93" eb="94">
      <t>ワ</t>
    </rPh>
    <rPh sb="95" eb="96">
      <t>コ</t>
    </rPh>
    <rPh sb="157" eb="159">
      <t>オスイ</t>
    </rPh>
    <rPh sb="159" eb="161">
      <t>ショリ</t>
    </rPh>
    <rPh sb="161" eb="163">
      <t>ゲンカ</t>
    </rPh>
    <rPh sb="164" eb="166">
      <t>ゼンコク</t>
    </rPh>
    <rPh sb="166" eb="168">
      <t>ヘイキン</t>
    </rPh>
    <rPh sb="169" eb="171">
      <t>シタマワ</t>
    </rPh>
    <phoneticPr fontId="4"/>
  </si>
  <si>
    <t xml:space="preserve"> 白井市の下水道事業の会計は、公共下水道事業と特定環境保全公共下水道事業を一つの会計として処理しており、公共下水道事業の利益を特定環境保全公共下水道事業へ補填している。経営基盤の安定には、現状では下水道未接続者に対する促進などを図り、収益の確保に努める必要がある。</t>
    <rPh sb="1" eb="4">
      <t>シロイシ</t>
    </rPh>
    <rPh sb="5" eb="8">
      <t>ゲスイドウ</t>
    </rPh>
    <rPh sb="8" eb="10">
      <t>ジギョウ</t>
    </rPh>
    <rPh sb="11" eb="13">
      <t>カイケイ</t>
    </rPh>
    <rPh sb="15" eb="17">
      <t>コウキョウ</t>
    </rPh>
    <rPh sb="17" eb="20">
      <t>ゲスイドウ</t>
    </rPh>
    <rPh sb="20" eb="22">
      <t>ジギョウ</t>
    </rPh>
    <rPh sb="23" eb="25">
      <t>トクテイ</t>
    </rPh>
    <rPh sb="25" eb="27">
      <t>カンキョウ</t>
    </rPh>
    <rPh sb="27" eb="29">
      <t>ホゼン</t>
    </rPh>
    <rPh sb="29" eb="31">
      <t>コウキョウ</t>
    </rPh>
    <rPh sb="31" eb="34">
      <t>ゲスイドウ</t>
    </rPh>
    <rPh sb="34" eb="36">
      <t>ジギョウ</t>
    </rPh>
    <rPh sb="37" eb="38">
      <t>ヒト</t>
    </rPh>
    <rPh sb="40" eb="42">
      <t>カイケイ</t>
    </rPh>
    <rPh sb="45" eb="47">
      <t>ショリ</t>
    </rPh>
    <rPh sb="52" eb="54">
      <t>コウキョウ</t>
    </rPh>
    <rPh sb="54" eb="57">
      <t>ゲスイドウ</t>
    </rPh>
    <rPh sb="57" eb="59">
      <t>ジギョウ</t>
    </rPh>
    <rPh sb="60" eb="62">
      <t>リエキ</t>
    </rPh>
    <rPh sb="63" eb="65">
      <t>トクテイ</t>
    </rPh>
    <rPh sb="65" eb="67">
      <t>カンキョウ</t>
    </rPh>
    <rPh sb="67" eb="69">
      <t>ホゼン</t>
    </rPh>
    <rPh sb="69" eb="71">
      <t>コウキョウ</t>
    </rPh>
    <rPh sb="71" eb="74">
      <t>ゲスイドウ</t>
    </rPh>
    <rPh sb="74" eb="76">
      <t>ジギョウ</t>
    </rPh>
    <rPh sb="77" eb="79">
      <t>ホテン</t>
    </rPh>
    <rPh sb="84" eb="86">
      <t>ケイエイ</t>
    </rPh>
    <rPh sb="86" eb="88">
      <t>キバン</t>
    </rPh>
    <rPh sb="89" eb="91">
      <t>アンテイ</t>
    </rPh>
    <rPh sb="94" eb="96">
      <t>ゲンジョウ</t>
    </rPh>
    <rPh sb="98" eb="101">
      <t>ゲスイドウ</t>
    </rPh>
    <rPh sb="101" eb="104">
      <t>ミセツゾク</t>
    </rPh>
    <rPh sb="104" eb="105">
      <t>シャ</t>
    </rPh>
    <rPh sb="106" eb="107">
      <t>タイ</t>
    </rPh>
    <rPh sb="109" eb="111">
      <t>ソクシン</t>
    </rPh>
    <rPh sb="114" eb="115">
      <t>ハカ</t>
    </rPh>
    <rPh sb="117" eb="119">
      <t>シュウエキ</t>
    </rPh>
    <rPh sb="120" eb="122">
      <t>カクホ</t>
    </rPh>
    <rPh sb="123" eb="124">
      <t>ツト</t>
    </rPh>
    <rPh sb="126" eb="128">
      <t>ヒツヨウ</t>
    </rPh>
    <phoneticPr fontId="4"/>
  </si>
  <si>
    <t>　下水道管渠等の耐用年数である５０年を経過したものがないことから、他団体と比較し低い数値となっている。
 なお、老朽管更新については、令和2年度に老朽状況の調査を実施した上で、令和3年度から7年度までの5年間を期間とするストックマネジメント計画を策定し、下水道施設等の計画的・効率的な更新を進めることとしている。特定環境保全公共下水道事業の経営基盤安定のためには、収益の確保に努める必要がある。</t>
    <rPh sb="1" eb="4">
      <t>ゲスイドウ</t>
    </rPh>
    <rPh sb="4" eb="6">
      <t>カンキョ</t>
    </rPh>
    <rPh sb="6" eb="7">
      <t>トウ</t>
    </rPh>
    <rPh sb="8" eb="10">
      <t>タイヨウ</t>
    </rPh>
    <rPh sb="10" eb="12">
      <t>ネンスウ</t>
    </rPh>
    <rPh sb="17" eb="18">
      <t>ネン</t>
    </rPh>
    <rPh sb="19" eb="21">
      <t>ケイカ</t>
    </rPh>
    <rPh sb="33" eb="34">
      <t>タ</t>
    </rPh>
    <rPh sb="34" eb="36">
      <t>ダンタイ</t>
    </rPh>
    <rPh sb="37" eb="39">
      <t>ヒカク</t>
    </rPh>
    <rPh sb="40" eb="41">
      <t>ヒク</t>
    </rPh>
    <rPh sb="42" eb="44">
      <t>スウチ</t>
    </rPh>
    <rPh sb="56" eb="58">
      <t>ロウキュウ</t>
    </rPh>
    <rPh sb="58" eb="59">
      <t>カン</t>
    </rPh>
    <rPh sb="59" eb="61">
      <t>コウシン</t>
    </rPh>
    <rPh sb="67" eb="69">
      <t>レイワ</t>
    </rPh>
    <rPh sb="70" eb="72">
      <t>ネンド</t>
    </rPh>
    <rPh sb="73" eb="75">
      <t>ロウキュウ</t>
    </rPh>
    <rPh sb="75" eb="77">
      <t>ジョウキョウ</t>
    </rPh>
    <rPh sb="78" eb="80">
      <t>チョウサ</t>
    </rPh>
    <rPh sb="81" eb="83">
      <t>ジッシ</t>
    </rPh>
    <rPh sb="85" eb="86">
      <t>ウエ</t>
    </rPh>
    <rPh sb="88" eb="90">
      <t>レイワ</t>
    </rPh>
    <rPh sb="91" eb="93">
      <t>ネンド</t>
    </rPh>
    <rPh sb="96" eb="98">
      <t>ネンド</t>
    </rPh>
    <rPh sb="102" eb="104">
      <t>ネンカン</t>
    </rPh>
    <rPh sb="105" eb="107">
      <t>キカン</t>
    </rPh>
    <rPh sb="120" eb="122">
      <t>ケイカク</t>
    </rPh>
    <rPh sb="123" eb="125">
      <t>サクテイ</t>
    </rPh>
    <rPh sb="127" eb="130">
      <t>ゲスイドウ</t>
    </rPh>
    <rPh sb="130" eb="132">
      <t>シセツ</t>
    </rPh>
    <rPh sb="132" eb="133">
      <t>トウ</t>
    </rPh>
    <rPh sb="134" eb="137">
      <t>ケイカクテキ</t>
    </rPh>
    <rPh sb="138" eb="141">
      <t>コウリツテキ</t>
    </rPh>
    <rPh sb="142" eb="144">
      <t>コウシン</t>
    </rPh>
    <rPh sb="145" eb="146">
      <t>スス</t>
    </rPh>
    <rPh sb="156" eb="158">
      <t>トクテイ</t>
    </rPh>
    <rPh sb="158" eb="160">
      <t>カンキョウ</t>
    </rPh>
    <rPh sb="160" eb="162">
      <t>ホゼン</t>
    </rPh>
    <rPh sb="162" eb="164">
      <t>コウキョウ</t>
    </rPh>
    <rPh sb="164" eb="166">
      <t>ゲスイ</t>
    </rPh>
    <rPh sb="166" eb="167">
      <t>ミチ</t>
    </rPh>
    <rPh sb="167" eb="169">
      <t>ジギョウ</t>
    </rPh>
    <rPh sb="170" eb="172">
      <t>ケイエイ</t>
    </rPh>
    <rPh sb="172" eb="174">
      <t>キバン</t>
    </rPh>
    <rPh sb="174" eb="176">
      <t>アンテイ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</si>
</sst>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332B-40AE-9C33-42155C40C575}"/>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0.39</c:v>
                </c:pt>
              </c:numCache>
            </c:numRef>
          </c:val>
          <c:smooth val="0"/>
          <c:extLst>
            <c:ext xmlns:c16="http://schemas.microsoft.com/office/drawing/2014/chart" uri="{C3380CC4-5D6E-409C-BE32-E72D297353CC}">
              <c16:uniqueId val="{00000001-332B-40AE-9C33-42155C40C575}"/>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59E-4D83-A6EC-7F7C2B580510}"/>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42.4</c:v>
                </c:pt>
              </c:numCache>
            </c:numRef>
          </c:val>
          <c:smooth val="0"/>
          <c:extLst>
            <c:ext xmlns:c16="http://schemas.microsoft.com/office/drawing/2014/chart" uri="{C3380CC4-5D6E-409C-BE32-E72D297353CC}">
              <c16:uniqueId val="{00000001-459E-4D83-A6EC-7F7C2B580510}"/>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89.12</c:v>
                </c:pt>
              </c:numCache>
            </c:numRef>
          </c:val>
          <c:extLst>
            <c:ext xmlns:c16="http://schemas.microsoft.com/office/drawing/2014/chart" uri="{C3380CC4-5D6E-409C-BE32-E72D297353CC}">
              <c16:uniqueId val="{00000000-5F8E-4614-AE03-2F9AB00832E6}"/>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84.19</c:v>
                </c:pt>
              </c:numCache>
            </c:numRef>
          </c:val>
          <c:smooth val="0"/>
          <c:extLst>
            <c:ext xmlns:c16="http://schemas.microsoft.com/office/drawing/2014/chart" uri="{C3380CC4-5D6E-409C-BE32-E72D297353CC}">
              <c16:uniqueId val="{00000001-5F8E-4614-AE03-2F9AB00832E6}"/>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133.66999999999999</c:v>
                </c:pt>
              </c:numCache>
            </c:numRef>
          </c:val>
          <c:extLst>
            <c:ext xmlns:c16="http://schemas.microsoft.com/office/drawing/2014/chart" uri="{C3380CC4-5D6E-409C-BE32-E72D297353CC}">
              <c16:uniqueId val="{00000000-52E9-4A69-BAC8-FC57BDD39B49}"/>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105.78</c:v>
                </c:pt>
              </c:numCache>
            </c:numRef>
          </c:val>
          <c:smooth val="0"/>
          <c:extLst>
            <c:ext xmlns:c16="http://schemas.microsoft.com/office/drawing/2014/chart" uri="{C3380CC4-5D6E-409C-BE32-E72D297353CC}">
              <c16:uniqueId val="{00000001-52E9-4A69-BAC8-FC57BDD39B49}"/>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2.93</c:v>
                </c:pt>
              </c:numCache>
            </c:numRef>
          </c:val>
          <c:extLst>
            <c:ext xmlns:c16="http://schemas.microsoft.com/office/drawing/2014/chart" uri="{C3380CC4-5D6E-409C-BE32-E72D297353CC}">
              <c16:uniqueId val="{00000000-50F3-4743-A23E-82CA9C77DEBD}"/>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21.36</c:v>
                </c:pt>
              </c:numCache>
            </c:numRef>
          </c:val>
          <c:smooth val="0"/>
          <c:extLst>
            <c:ext xmlns:c16="http://schemas.microsoft.com/office/drawing/2014/chart" uri="{C3380CC4-5D6E-409C-BE32-E72D297353CC}">
              <c16:uniqueId val="{00000001-50F3-4743-A23E-82CA9C77DEBD}"/>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D898-471C-9EFA-6D5F0697C010}"/>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0.01</c:v>
                </c:pt>
              </c:numCache>
            </c:numRef>
          </c:val>
          <c:smooth val="0"/>
          <c:extLst>
            <c:ext xmlns:c16="http://schemas.microsoft.com/office/drawing/2014/chart" uri="{C3380CC4-5D6E-409C-BE32-E72D297353CC}">
              <c16:uniqueId val="{00000001-D898-471C-9EFA-6D5F0697C010}"/>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461D-4233-80A2-34039148028A}"/>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63.96</c:v>
                </c:pt>
              </c:numCache>
            </c:numRef>
          </c:val>
          <c:smooth val="0"/>
          <c:extLst>
            <c:ext xmlns:c16="http://schemas.microsoft.com/office/drawing/2014/chart" uri="{C3380CC4-5D6E-409C-BE32-E72D297353CC}">
              <c16:uniqueId val="{00000001-461D-4233-80A2-34039148028A}"/>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39.44</c:v>
                </c:pt>
              </c:numCache>
            </c:numRef>
          </c:val>
          <c:extLst>
            <c:ext xmlns:c16="http://schemas.microsoft.com/office/drawing/2014/chart" uri="{C3380CC4-5D6E-409C-BE32-E72D297353CC}">
              <c16:uniqueId val="{00000000-AC59-49E5-B165-B95B3FB70217}"/>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44.24</c:v>
                </c:pt>
              </c:numCache>
            </c:numRef>
          </c:val>
          <c:smooth val="0"/>
          <c:extLst>
            <c:ext xmlns:c16="http://schemas.microsoft.com/office/drawing/2014/chart" uri="{C3380CC4-5D6E-409C-BE32-E72D297353CC}">
              <c16:uniqueId val="{00000001-AC59-49E5-B165-B95B3FB70217}"/>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583.13</c:v>
                </c:pt>
              </c:numCache>
            </c:numRef>
          </c:val>
          <c:extLst>
            <c:ext xmlns:c16="http://schemas.microsoft.com/office/drawing/2014/chart" uri="{C3380CC4-5D6E-409C-BE32-E72D297353CC}">
              <c16:uniqueId val="{00000000-9597-4440-8BFB-DB5457F789DC}"/>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1258.43</c:v>
                </c:pt>
              </c:numCache>
            </c:numRef>
          </c:val>
          <c:smooth val="0"/>
          <c:extLst>
            <c:ext xmlns:c16="http://schemas.microsoft.com/office/drawing/2014/chart" uri="{C3380CC4-5D6E-409C-BE32-E72D297353CC}">
              <c16:uniqueId val="{00000001-9597-4440-8BFB-DB5457F789DC}"/>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80.55</c:v>
                </c:pt>
              </c:numCache>
            </c:numRef>
          </c:val>
          <c:extLst>
            <c:ext xmlns:c16="http://schemas.microsoft.com/office/drawing/2014/chart" uri="{C3380CC4-5D6E-409C-BE32-E72D297353CC}">
              <c16:uniqueId val="{00000000-7508-48DF-B2F5-879D9CFB4A36}"/>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73.36</c:v>
                </c:pt>
              </c:numCache>
            </c:numRef>
          </c:val>
          <c:smooth val="0"/>
          <c:extLst>
            <c:ext xmlns:c16="http://schemas.microsoft.com/office/drawing/2014/chart" uri="{C3380CC4-5D6E-409C-BE32-E72D297353CC}">
              <c16:uniqueId val="{00000001-7508-48DF-B2F5-879D9CFB4A36}"/>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149.29</c:v>
                </c:pt>
              </c:numCache>
            </c:numRef>
          </c:val>
          <c:extLst>
            <c:ext xmlns:c16="http://schemas.microsoft.com/office/drawing/2014/chart" uri="{C3380CC4-5D6E-409C-BE32-E72D297353CC}">
              <c16:uniqueId val="{00000000-0BFD-4301-BCAB-E2E6F8E7AD17}"/>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224.88</c:v>
                </c:pt>
              </c:numCache>
            </c:numRef>
          </c:val>
          <c:smooth val="0"/>
          <c:extLst>
            <c:ext xmlns:c16="http://schemas.microsoft.com/office/drawing/2014/chart" uri="{C3380CC4-5D6E-409C-BE32-E72D297353CC}">
              <c16:uniqueId val="{00000001-0BFD-4301-BCAB-E2E6F8E7AD17}"/>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【61.55】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千葉県　白井市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D2</v>
      </c>
      <c r="X8" s="49"/>
      <c r="Y8" s="49"/>
      <c r="Z8" s="49"/>
      <c r="AA8" s="49"/>
      <c r="AB8" s="49"/>
      <c r="AC8" s="49"/>
      <c r="AD8" s="50" t="str">
        <f>データ!$M$6</f>
        <v>非設置</v>
      </c>
      <c r="AE8" s="50"/>
      <c r="AF8" s="50"/>
      <c r="AG8" s="50"/>
      <c r="AH8" s="50"/>
      <c r="AI8" s="50"/>
      <c r="AJ8" s="50"/>
      <c r="AK8" s="3"/>
      <c r="AL8" s="51">
        <f>データ!S6</f>
        <v>63162</v>
      </c>
      <c r="AM8" s="51"/>
      <c r="AN8" s="51"/>
      <c r="AO8" s="51"/>
      <c r="AP8" s="51"/>
      <c r="AQ8" s="51"/>
      <c r="AR8" s="51"/>
      <c r="AS8" s="51"/>
      <c r="AT8" s="46">
        <f>データ!T6</f>
        <v>35.479999999999997</v>
      </c>
      <c r="AU8" s="46"/>
      <c r="AV8" s="46"/>
      <c r="AW8" s="46"/>
      <c r="AX8" s="46"/>
      <c r="AY8" s="46"/>
      <c r="AZ8" s="46"/>
      <c r="BA8" s="46"/>
      <c r="BB8" s="46">
        <f>データ!U6</f>
        <v>1780.21</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79.12</v>
      </c>
      <c r="J10" s="46"/>
      <c r="K10" s="46"/>
      <c r="L10" s="46"/>
      <c r="M10" s="46"/>
      <c r="N10" s="46"/>
      <c r="O10" s="46"/>
      <c r="P10" s="46">
        <f>データ!P6</f>
        <v>10.23</v>
      </c>
      <c r="Q10" s="46"/>
      <c r="R10" s="46"/>
      <c r="S10" s="46"/>
      <c r="T10" s="46"/>
      <c r="U10" s="46"/>
      <c r="V10" s="46"/>
      <c r="W10" s="46">
        <f>データ!Q6</f>
        <v>89.39</v>
      </c>
      <c r="X10" s="46"/>
      <c r="Y10" s="46"/>
      <c r="Z10" s="46"/>
      <c r="AA10" s="46"/>
      <c r="AB10" s="46"/>
      <c r="AC10" s="46"/>
      <c r="AD10" s="51">
        <f>データ!R6</f>
        <v>2200</v>
      </c>
      <c r="AE10" s="51"/>
      <c r="AF10" s="51"/>
      <c r="AG10" s="51"/>
      <c r="AH10" s="51"/>
      <c r="AI10" s="51"/>
      <c r="AJ10" s="51"/>
      <c r="AK10" s="2"/>
      <c r="AL10" s="51">
        <f>データ!V6</f>
        <v>6445</v>
      </c>
      <c r="AM10" s="51"/>
      <c r="AN10" s="51"/>
      <c r="AO10" s="51"/>
      <c r="AP10" s="51"/>
      <c r="AQ10" s="51"/>
      <c r="AR10" s="51"/>
      <c r="AS10" s="51"/>
      <c r="AT10" s="46">
        <f>データ!W6</f>
        <v>1.65</v>
      </c>
      <c r="AU10" s="46"/>
      <c r="AV10" s="46"/>
      <c r="AW10" s="46"/>
      <c r="AX10" s="46"/>
      <c r="AY10" s="46"/>
      <c r="AZ10" s="46"/>
      <c r="BA10" s="46"/>
      <c r="BB10" s="46">
        <f>データ!X6</f>
        <v>3906.06</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113</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115</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114</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【104.83】</v>
      </c>
      <c r="F85" s="26" t="str">
        <f>データ!AT6</f>
        <v>【61.55】</v>
      </c>
      <c r="G85" s="26" t="str">
        <f>データ!BE6</f>
        <v>【45.34】</v>
      </c>
      <c r="H85" s="26" t="str">
        <f>データ!BP6</f>
        <v>【1,260.21】</v>
      </c>
      <c r="I85" s="26" t="str">
        <f>データ!CA6</f>
        <v>【75.29】</v>
      </c>
      <c r="J85" s="26" t="str">
        <f>データ!CL6</f>
        <v>【215.41】</v>
      </c>
      <c r="K85" s="26" t="str">
        <f>データ!CW6</f>
        <v>【42.90】</v>
      </c>
      <c r="L85" s="26" t="str">
        <f>データ!DH6</f>
        <v>【84.75】</v>
      </c>
      <c r="M85" s="26" t="str">
        <f>データ!DS6</f>
        <v>【23.60】</v>
      </c>
      <c r="N85" s="26" t="str">
        <f>データ!ED6</f>
        <v>【0.01】</v>
      </c>
      <c r="O85" s="26" t="str">
        <f>データ!EO6</f>
        <v>【0.30】</v>
      </c>
    </row>
  </sheetData>
  <sheetProtection algorithmName="SHA-512" hashValue="0b+XFDzbpALGZ3ONDQYzDvxQW9wsvYJPsgfRGHavlFMfyT5yX7a5/HB0jrdj/AE7EzH1MZ3Yj0h6Vcpfikt5yQ==" saltValue="sncLXGCV75Plht7vvLsQ4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122327</v>
      </c>
      <c r="D6" s="33">
        <f t="shared" si="3"/>
        <v>46</v>
      </c>
      <c r="E6" s="33">
        <f t="shared" si="3"/>
        <v>17</v>
      </c>
      <c r="F6" s="33">
        <f t="shared" si="3"/>
        <v>4</v>
      </c>
      <c r="G6" s="33">
        <f t="shared" si="3"/>
        <v>0</v>
      </c>
      <c r="H6" s="33" t="str">
        <f t="shared" si="3"/>
        <v>千葉県　白井市</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79.12</v>
      </c>
      <c r="P6" s="34">
        <f t="shared" si="3"/>
        <v>10.23</v>
      </c>
      <c r="Q6" s="34">
        <f t="shared" si="3"/>
        <v>89.39</v>
      </c>
      <c r="R6" s="34">
        <f t="shared" si="3"/>
        <v>2200</v>
      </c>
      <c r="S6" s="34">
        <f t="shared" si="3"/>
        <v>63162</v>
      </c>
      <c r="T6" s="34">
        <f t="shared" si="3"/>
        <v>35.479999999999997</v>
      </c>
      <c r="U6" s="34">
        <f t="shared" si="3"/>
        <v>1780.21</v>
      </c>
      <c r="V6" s="34">
        <f t="shared" si="3"/>
        <v>6445</v>
      </c>
      <c r="W6" s="34">
        <f t="shared" si="3"/>
        <v>1.65</v>
      </c>
      <c r="X6" s="34">
        <f t="shared" si="3"/>
        <v>3906.06</v>
      </c>
      <c r="Y6" s="35" t="str">
        <f>IF(Y7="",NA(),Y7)</f>
        <v>-</v>
      </c>
      <c r="Z6" s="35" t="str">
        <f t="shared" ref="Z6:AH6" si="4">IF(Z7="",NA(),Z7)</f>
        <v>-</v>
      </c>
      <c r="AA6" s="35" t="str">
        <f t="shared" si="4"/>
        <v>-</v>
      </c>
      <c r="AB6" s="35" t="str">
        <f t="shared" si="4"/>
        <v>-</v>
      </c>
      <c r="AC6" s="35">
        <f t="shared" si="4"/>
        <v>133.66999999999999</v>
      </c>
      <c r="AD6" s="35" t="str">
        <f t="shared" si="4"/>
        <v>-</v>
      </c>
      <c r="AE6" s="35" t="str">
        <f t="shared" si="4"/>
        <v>-</v>
      </c>
      <c r="AF6" s="35" t="str">
        <f t="shared" si="4"/>
        <v>-</v>
      </c>
      <c r="AG6" s="35" t="str">
        <f t="shared" si="4"/>
        <v>-</v>
      </c>
      <c r="AH6" s="35">
        <f t="shared" si="4"/>
        <v>105.78</v>
      </c>
      <c r="AI6" s="34" t="str">
        <f>IF(AI7="","",IF(AI7="-","【-】","【"&amp;SUBSTITUTE(TEXT(AI7,"#,##0.00"),"-","△")&amp;"】"))</f>
        <v>【104.83】</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63.96</v>
      </c>
      <c r="AT6" s="34" t="str">
        <f>IF(AT7="","",IF(AT7="-","【-】","【"&amp;SUBSTITUTE(TEXT(AT7,"#,##0.00"),"-","△")&amp;"】"))</f>
        <v>【61.55】</v>
      </c>
      <c r="AU6" s="35" t="str">
        <f>IF(AU7="",NA(),AU7)</f>
        <v>-</v>
      </c>
      <c r="AV6" s="35" t="str">
        <f t="shared" ref="AV6:BD6" si="6">IF(AV7="",NA(),AV7)</f>
        <v>-</v>
      </c>
      <c r="AW6" s="35" t="str">
        <f t="shared" si="6"/>
        <v>-</v>
      </c>
      <c r="AX6" s="35" t="str">
        <f t="shared" si="6"/>
        <v>-</v>
      </c>
      <c r="AY6" s="35">
        <f t="shared" si="6"/>
        <v>39.44</v>
      </c>
      <c r="AZ6" s="35" t="str">
        <f t="shared" si="6"/>
        <v>-</v>
      </c>
      <c r="BA6" s="35" t="str">
        <f t="shared" si="6"/>
        <v>-</v>
      </c>
      <c r="BB6" s="35" t="str">
        <f t="shared" si="6"/>
        <v>-</v>
      </c>
      <c r="BC6" s="35" t="str">
        <f t="shared" si="6"/>
        <v>-</v>
      </c>
      <c r="BD6" s="35">
        <f t="shared" si="6"/>
        <v>44.24</v>
      </c>
      <c r="BE6" s="34" t="str">
        <f>IF(BE7="","",IF(BE7="-","【-】","【"&amp;SUBSTITUTE(TEXT(BE7,"#,##0.00"),"-","△")&amp;"】"))</f>
        <v>【45.34】</v>
      </c>
      <c r="BF6" s="35" t="str">
        <f>IF(BF7="",NA(),BF7)</f>
        <v>-</v>
      </c>
      <c r="BG6" s="35" t="str">
        <f t="shared" ref="BG6:BO6" si="7">IF(BG7="",NA(),BG7)</f>
        <v>-</v>
      </c>
      <c r="BH6" s="35" t="str">
        <f t="shared" si="7"/>
        <v>-</v>
      </c>
      <c r="BI6" s="35" t="str">
        <f t="shared" si="7"/>
        <v>-</v>
      </c>
      <c r="BJ6" s="35">
        <f t="shared" si="7"/>
        <v>583.13</v>
      </c>
      <c r="BK6" s="35" t="str">
        <f t="shared" si="7"/>
        <v>-</v>
      </c>
      <c r="BL6" s="35" t="str">
        <f t="shared" si="7"/>
        <v>-</v>
      </c>
      <c r="BM6" s="35" t="str">
        <f t="shared" si="7"/>
        <v>-</v>
      </c>
      <c r="BN6" s="35" t="str">
        <f t="shared" si="7"/>
        <v>-</v>
      </c>
      <c r="BO6" s="35">
        <f t="shared" si="7"/>
        <v>1258.43</v>
      </c>
      <c r="BP6" s="34" t="str">
        <f>IF(BP7="","",IF(BP7="-","【-】","【"&amp;SUBSTITUTE(TEXT(BP7,"#,##0.00"),"-","△")&amp;"】"))</f>
        <v>【1,260.21】</v>
      </c>
      <c r="BQ6" s="35" t="str">
        <f>IF(BQ7="",NA(),BQ7)</f>
        <v>-</v>
      </c>
      <c r="BR6" s="35" t="str">
        <f t="shared" ref="BR6:BZ6" si="8">IF(BR7="",NA(),BR7)</f>
        <v>-</v>
      </c>
      <c r="BS6" s="35" t="str">
        <f t="shared" si="8"/>
        <v>-</v>
      </c>
      <c r="BT6" s="35" t="str">
        <f t="shared" si="8"/>
        <v>-</v>
      </c>
      <c r="BU6" s="35">
        <f t="shared" si="8"/>
        <v>80.55</v>
      </c>
      <c r="BV6" s="35" t="str">
        <f t="shared" si="8"/>
        <v>-</v>
      </c>
      <c r="BW6" s="35" t="str">
        <f t="shared" si="8"/>
        <v>-</v>
      </c>
      <c r="BX6" s="35" t="str">
        <f t="shared" si="8"/>
        <v>-</v>
      </c>
      <c r="BY6" s="35" t="str">
        <f t="shared" si="8"/>
        <v>-</v>
      </c>
      <c r="BZ6" s="35">
        <f t="shared" si="8"/>
        <v>73.36</v>
      </c>
      <c r="CA6" s="34" t="str">
        <f>IF(CA7="","",IF(CA7="-","【-】","【"&amp;SUBSTITUTE(TEXT(CA7,"#,##0.00"),"-","△")&amp;"】"))</f>
        <v>【75.29】</v>
      </c>
      <c r="CB6" s="35" t="str">
        <f>IF(CB7="",NA(),CB7)</f>
        <v>-</v>
      </c>
      <c r="CC6" s="35" t="str">
        <f t="shared" ref="CC6:CK6" si="9">IF(CC7="",NA(),CC7)</f>
        <v>-</v>
      </c>
      <c r="CD6" s="35" t="str">
        <f t="shared" si="9"/>
        <v>-</v>
      </c>
      <c r="CE6" s="35" t="str">
        <f t="shared" si="9"/>
        <v>-</v>
      </c>
      <c r="CF6" s="35">
        <f t="shared" si="9"/>
        <v>149.29</v>
      </c>
      <c r="CG6" s="35" t="str">
        <f t="shared" si="9"/>
        <v>-</v>
      </c>
      <c r="CH6" s="35" t="str">
        <f t="shared" si="9"/>
        <v>-</v>
      </c>
      <c r="CI6" s="35" t="str">
        <f t="shared" si="9"/>
        <v>-</v>
      </c>
      <c r="CJ6" s="35" t="str">
        <f t="shared" si="9"/>
        <v>-</v>
      </c>
      <c r="CK6" s="35">
        <f t="shared" si="9"/>
        <v>224.88</v>
      </c>
      <c r="CL6" s="34" t="str">
        <f>IF(CL7="","",IF(CL7="-","【-】","【"&amp;SUBSTITUTE(TEXT(CL7,"#,##0.00"),"-","△")&amp;"】"))</f>
        <v>【215.41】</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t="str">
        <f t="shared" si="10"/>
        <v>-</v>
      </c>
      <c r="CV6" s="35">
        <f t="shared" si="10"/>
        <v>42.4</v>
      </c>
      <c r="CW6" s="34" t="str">
        <f>IF(CW7="","",IF(CW7="-","【-】","【"&amp;SUBSTITUTE(TEXT(CW7,"#,##0.00"),"-","△")&amp;"】"))</f>
        <v>【42.90】</v>
      </c>
      <c r="CX6" s="35" t="str">
        <f>IF(CX7="",NA(),CX7)</f>
        <v>-</v>
      </c>
      <c r="CY6" s="35" t="str">
        <f t="shared" ref="CY6:DG6" si="11">IF(CY7="",NA(),CY7)</f>
        <v>-</v>
      </c>
      <c r="CZ6" s="35" t="str">
        <f t="shared" si="11"/>
        <v>-</v>
      </c>
      <c r="DA6" s="35" t="str">
        <f t="shared" si="11"/>
        <v>-</v>
      </c>
      <c r="DB6" s="35">
        <f t="shared" si="11"/>
        <v>89.12</v>
      </c>
      <c r="DC6" s="35" t="str">
        <f t="shared" si="11"/>
        <v>-</v>
      </c>
      <c r="DD6" s="35" t="str">
        <f t="shared" si="11"/>
        <v>-</v>
      </c>
      <c r="DE6" s="35" t="str">
        <f t="shared" si="11"/>
        <v>-</v>
      </c>
      <c r="DF6" s="35" t="str">
        <f t="shared" si="11"/>
        <v>-</v>
      </c>
      <c r="DG6" s="35">
        <f t="shared" si="11"/>
        <v>84.19</v>
      </c>
      <c r="DH6" s="34" t="str">
        <f>IF(DH7="","",IF(DH7="-","【-】","【"&amp;SUBSTITUTE(TEXT(DH7,"#,##0.00"),"-","△")&amp;"】"))</f>
        <v>【84.75】</v>
      </c>
      <c r="DI6" s="35" t="str">
        <f>IF(DI7="",NA(),DI7)</f>
        <v>-</v>
      </c>
      <c r="DJ6" s="35" t="str">
        <f t="shared" ref="DJ6:DR6" si="12">IF(DJ7="",NA(),DJ7)</f>
        <v>-</v>
      </c>
      <c r="DK6" s="35" t="str">
        <f t="shared" si="12"/>
        <v>-</v>
      </c>
      <c r="DL6" s="35" t="str">
        <f t="shared" si="12"/>
        <v>-</v>
      </c>
      <c r="DM6" s="35">
        <f t="shared" si="12"/>
        <v>2.93</v>
      </c>
      <c r="DN6" s="35" t="str">
        <f t="shared" si="12"/>
        <v>-</v>
      </c>
      <c r="DO6" s="35" t="str">
        <f t="shared" si="12"/>
        <v>-</v>
      </c>
      <c r="DP6" s="35" t="str">
        <f t="shared" si="12"/>
        <v>-</v>
      </c>
      <c r="DQ6" s="35" t="str">
        <f t="shared" si="12"/>
        <v>-</v>
      </c>
      <c r="DR6" s="35">
        <f t="shared" si="12"/>
        <v>21.36</v>
      </c>
      <c r="DS6" s="34" t="str">
        <f>IF(DS7="","",IF(DS7="-","【-】","【"&amp;SUBSTITUTE(TEXT(DS7,"#,##0.00"),"-","△")&amp;"】"))</f>
        <v>【23.60】</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5">
        <f t="shared" si="13"/>
        <v>0.01</v>
      </c>
      <c r="ED6" s="34" t="str">
        <f>IF(ED7="","",IF(ED7="-","【-】","【"&amp;SUBSTITUTE(TEXT(ED7,"#,##0.00"),"-","△")&amp;"】"))</f>
        <v>【0.01】</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0.39</v>
      </c>
      <c r="EO6" s="34" t="str">
        <f>IF(EO7="","",IF(EO7="-","【-】","【"&amp;SUBSTITUTE(TEXT(EO7,"#,##0.00"),"-","△")&amp;"】"))</f>
        <v>【0.30】</v>
      </c>
    </row>
    <row r="7" spans="1:148" s="36" customFormat="1" x14ac:dyDescent="0.15">
      <c r="A7" s="28"/>
      <c r="B7" s="37">
        <v>2020</v>
      </c>
      <c r="C7" s="37">
        <v>122327</v>
      </c>
      <c r="D7" s="37">
        <v>46</v>
      </c>
      <c r="E7" s="37">
        <v>17</v>
      </c>
      <c r="F7" s="37">
        <v>4</v>
      </c>
      <c r="G7" s="37">
        <v>0</v>
      </c>
      <c r="H7" s="37" t="s">
        <v>96</v>
      </c>
      <c r="I7" s="37" t="s">
        <v>97</v>
      </c>
      <c r="J7" s="37" t="s">
        <v>98</v>
      </c>
      <c r="K7" s="37" t="s">
        <v>99</v>
      </c>
      <c r="L7" s="37" t="s">
        <v>100</v>
      </c>
      <c r="M7" s="37" t="s">
        <v>101</v>
      </c>
      <c r="N7" s="38" t="s">
        <v>102</v>
      </c>
      <c r="O7" s="38">
        <v>79.12</v>
      </c>
      <c r="P7" s="38">
        <v>10.23</v>
      </c>
      <c r="Q7" s="38">
        <v>89.39</v>
      </c>
      <c r="R7" s="38">
        <v>2200</v>
      </c>
      <c r="S7" s="38">
        <v>63162</v>
      </c>
      <c r="T7" s="38">
        <v>35.479999999999997</v>
      </c>
      <c r="U7" s="38">
        <v>1780.21</v>
      </c>
      <c r="V7" s="38">
        <v>6445</v>
      </c>
      <c r="W7" s="38">
        <v>1.65</v>
      </c>
      <c r="X7" s="38">
        <v>3906.06</v>
      </c>
      <c r="Y7" s="38" t="s">
        <v>102</v>
      </c>
      <c r="Z7" s="38" t="s">
        <v>102</v>
      </c>
      <c r="AA7" s="38" t="s">
        <v>102</v>
      </c>
      <c r="AB7" s="38" t="s">
        <v>102</v>
      </c>
      <c r="AC7" s="38">
        <v>133.66999999999999</v>
      </c>
      <c r="AD7" s="38" t="s">
        <v>102</v>
      </c>
      <c r="AE7" s="38" t="s">
        <v>102</v>
      </c>
      <c r="AF7" s="38" t="s">
        <v>102</v>
      </c>
      <c r="AG7" s="38" t="s">
        <v>102</v>
      </c>
      <c r="AH7" s="38">
        <v>105.78</v>
      </c>
      <c r="AI7" s="38">
        <v>104.83</v>
      </c>
      <c r="AJ7" s="38" t="s">
        <v>102</v>
      </c>
      <c r="AK7" s="38" t="s">
        <v>102</v>
      </c>
      <c r="AL7" s="38" t="s">
        <v>102</v>
      </c>
      <c r="AM7" s="38" t="s">
        <v>102</v>
      </c>
      <c r="AN7" s="38">
        <v>0</v>
      </c>
      <c r="AO7" s="38" t="s">
        <v>102</v>
      </c>
      <c r="AP7" s="38" t="s">
        <v>102</v>
      </c>
      <c r="AQ7" s="38" t="s">
        <v>102</v>
      </c>
      <c r="AR7" s="38" t="s">
        <v>102</v>
      </c>
      <c r="AS7" s="38">
        <v>63.96</v>
      </c>
      <c r="AT7" s="38">
        <v>61.55</v>
      </c>
      <c r="AU7" s="38" t="s">
        <v>102</v>
      </c>
      <c r="AV7" s="38" t="s">
        <v>102</v>
      </c>
      <c r="AW7" s="38" t="s">
        <v>102</v>
      </c>
      <c r="AX7" s="38" t="s">
        <v>102</v>
      </c>
      <c r="AY7" s="38">
        <v>39.44</v>
      </c>
      <c r="AZ7" s="38" t="s">
        <v>102</v>
      </c>
      <c r="BA7" s="38" t="s">
        <v>102</v>
      </c>
      <c r="BB7" s="38" t="s">
        <v>102</v>
      </c>
      <c r="BC7" s="38" t="s">
        <v>102</v>
      </c>
      <c r="BD7" s="38">
        <v>44.24</v>
      </c>
      <c r="BE7" s="38">
        <v>45.34</v>
      </c>
      <c r="BF7" s="38" t="s">
        <v>102</v>
      </c>
      <c r="BG7" s="38" t="s">
        <v>102</v>
      </c>
      <c r="BH7" s="38" t="s">
        <v>102</v>
      </c>
      <c r="BI7" s="38" t="s">
        <v>102</v>
      </c>
      <c r="BJ7" s="38">
        <v>583.13</v>
      </c>
      <c r="BK7" s="38" t="s">
        <v>102</v>
      </c>
      <c r="BL7" s="38" t="s">
        <v>102</v>
      </c>
      <c r="BM7" s="38" t="s">
        <v>102</v>
      </c>
      <c r="BN7" s="38" t="s">
        <v>102</v>
      </c>
      <c r="BO7" s="38">
        <v>1258.43</v>
      </c>
      <c r="BP7" s="38">
        <v>1260.21</v>
      </c>
      <c r="BQ7" s="38" t="s">
        <v>102</v>
      </c>
      <c r="BR7" s="38" t="s">
        <v>102</v>
      </c>
      <c r="BS7" s="38" t="s">
        <v>102</v>
      </c>
      <c r="BT7" s="38" t="s">
        <v>102</v>
      </c>
      <c r="BU7" s="38">
        <v>80.55</v>
      </c>
      <c r="BV7" s="38" t="s">
        <v>102</v>
      </c>
      <c r="BW7" s="38" t="s">
        <v>102</v>
      </c>
      <c r="BX7" s="38" t="s">
        <v>102</v>
      </c>
      <c r="BY7" s="38" t="s">
        <v>102</v>
      </c>
      <c r="BZ7" s="38">
        <v>73.36</v>
      </c>
      <c r="CA7" s="38">
        <v>75.290000000000006</v>
      </c>
      <c r="CB7" s="38" t="s">
        <v>102</v>
      </c>
      <c r="CC7" s="38" t="s">
        <v>102</v>
      </c>
      <c r="CD7" s="38" t="s">
        <v>102</v>
      </c>
      <c r="CE7" s="38" t="s">
        <v>102</v>
      </c>
      <c r="CF7" s="38">
        <v>149.29</v>
      </c>
      <c r="CG7" s="38" t="s">
        <v>102</v>
      </c>
      <c r="CH7" s="38" t="s">
        <v>102</v>
      </c>
      <c r="CI7" s="38" t="s">
        <v>102</v>
      </c>
      <c r="CJ7" s="38" t="s">
        <v>102</v>
      </c>
      <c r="CK7" s="38">
        <v>224.88</v>
      </c>
      <c r="CL7" s="38">
        <v>215.41</v>
      </c>
      <c r="CM7" s="38" t="s">
        <v>102</v>
      </c>
      <c r="CN7" s="38" t="s">
        <v>102</v>
      </c>
      <c r="CO7" s="38" t="s">
        <v>102</v>
      </c>
      <c r="CP7" s="38" t="s">
        <v>102</v>
      </c>
      <c r="CQ7" s="38" t="s">
        <v>102</v>
      </c>
      <c r="CR7" s="38" t="s">
        <v>102</v>
      </c>
      <c r="CS7" s="38" t="s">
        <v>102</v>
      </c>
      <c r="CT7" s="38" t="s">
        <v>102</v>
      </c>
      <c r="CU7" s="38" t="s">
        <v>102</v>
      </c>
      <c r="CV7" s="38">
        <v>42.4</v>
      </c>
      <c r="CW7" s="38">
        <v>42.9</v>
      </c>
      <c r="CX7" s="38" t="s">
        <v>102</v>
      </c>
      <c r="CY7" s="38" t="s">
        <v>102</v>
      </c>
      <c r="CZ7" s="38" t="s">
        <v>102</v>
      </c>
      <c r="DA7" s="38" t="s">
        <v>102</v>
      </c>
      <c r="DB7" s="38">
        <v>89.12</v>
      </c>
      <c r="DC7" s="38" t="s">
        <v>102</v>
      </c>
      <c r="DD7" s="38" t="s">
        <v>102</v>
      </c>
      <c r="DE7" s="38" t="s">
        <v>102</v>
      </c>
      <c r="DF7" s="38" t="s">
        <v>102</v>
      </c>
      <c r="DG7" s="38">
        <v>84.19</v>
      </c>
      <c r="DH7" s="38">
        <v>84.75</v>
      </c>
      <c r="DI7" s="38" t="s">
        <v>102</v>
      </c>
      <c r="DJ7" s="38" t="s">
        <v>102</v>
      </c>
      <c r="DK7" s="38" t="s">
        <v>102</v>
      </c>
      <c r="DL7" s="38" t="s">
        <v>102</v>
      </c>
      <c r="DM7" s="38">
        <v>2.93</v>
      </c>
      <c r="DN7" s="38" t="s">
        <v>102</v>
      </c>
      <c r="DO7" s="38" t="s">
        <v>102</v>
      </c>
      <c r="DP7" s="38" t="s">
        <v>102</v>
      </c>
      <c r="DQ7" s="38" t="s">
        <v>102</v>
      </c>
      <c r="DR7" s="38">
        <v>21.36</v>
      </c>
      <c r="DS7" s="38">
        <v>23.6</v>
      </c>
      <c r="DT7" s="38" t="s">
        <v>102</v>
      </c>
      <c r="DU7" s="38" t="s">
        <v>102</v>
      </c>
      <c r="DV7" s="38" t="s">
        <v>102</v>
      </c>
      <c r="DW7" s="38" t="s">
        <v>102</v>
      </c>
      <c r="DX7" s="38">
        <v>0</v>
      </c>
      <c r="DY7" s="38" t="s">
        <v>102</v>
      </c>
      <c r="DZ7" s="38" t="s">
        <v>102</v>
      </c>
      <c r="EA7" s="38" t="s">
        <v>102</v>
      </c>
      <c r="EB7" s="38" t="s">
        <v>102</v>
      </c>
      <c r="EC7" s="38">
        <v>0.01</v>
      </c>
      <c r="ED7" s="38">
        <v>0.01</v>
      </c>
      <c r="EE7" s="38" t="s">
        <v>102</v>
      </c>
      <c r="EF7" s="38" t="s">
        <v>102</v>
      </c>
      <c r="EG7" s="38" t="s">
        <v>102</v>
      </c>
      <c r="EH7" s="38" t="s">
        <v>102</v>
      </c>
      <c r="EI7" s="38">
        <v>0</v>
      </c>
      <c r="EJ7" s="38" t="s">
        <v>102</v>
      </c>
      <c r="EK7" s="38" t="s">
        <v>102</v>
      </c>
      <c r="EL7" s="38" t="s">
        <v>102</v>
      </c>
      <c r="EM7" s="38" t="s">
        <v>102</v>
      </c>
      <c r="EN7" s="38">
        <v>0.39</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2021-12-03T07:23:07Z</dcterms:created>
  <dcterms:modified xsi:type="dcterms:W3CDTF">2022-01-26T00:55:24Z</dcterms:modified>
  <cp:category/>
</cp:coreProperties>
</file>