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5下水道（農集）\"/>
    </mc:Choice>
  </mc:AlternateContent>
  <workbookProtection workbookAlgorithmName="SHA-512" workbookHashValue="osegpMSKlqDdBo47uQEW9kDqdkutah0CN4unUfn2K1XLWd9BansdfCEl9+dw5vt7HbUtyN7W1+nEyqaJYXx64g==" workbookSaltValue="iSbkKcXWYRvGB5/AUrzL4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<sst xmlns="http://schemas.openxmlformats.org/spreadsheetml/2006/main" count="319" uniqueCount="118">
  <si>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</si>
  <si>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</si>
  <si>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</si>
  <si>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</si>
  <si>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</si>
  <si>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</si>
  <si>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</si>
  <si>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</si>
  <si>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</si>
  <si>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</si>
  <si>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</si>
  <si>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</si>
  <si>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</si>
  <si>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</si>
  <si>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</si>
  <si>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</si>
  <si>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</si>
  <si>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</si>
  <si>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</si>
  <si>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</si>
  <si>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</si>
  <si>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</si>
  <si>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</si>
  <si>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</si>
  <si>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</si>
  <si>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</si>
  <si>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</si>
  <si>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</si>
  <si>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</si>
  <si>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</si>
  <si>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</si>
  <si>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</si>
  <si>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</si>
  <si>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</si>
  <si>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</si>
  <si>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</si>
  <si>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</si>
  <si>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</si>
  <si>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</si>
  <si>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</si>
  <si>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</si>
  <si>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</si>
  <si>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</si>
  <si>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</si>
  <si>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</si>
  <si>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</si>
  <si>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</si>
  <si>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</si>
  <si>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</si>
  <si>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</si>
  <si>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</si>
  <si>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</si>
  <si>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</si>
  <si>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</si>
  <si>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</si>
  <si>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</si>
  <si>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</si>
  <si>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</si>
  <si>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</si>
  <si>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</si>
  <si>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</si>
  <si>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</si>
  <si>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</si>
  <si>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</si>
  <si>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</si>
  <si>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</si>
  <si>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</si>
  <si>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</si>
  <si>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</si>
  <si>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</si>
  <si>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</si>
  <si>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</si>
  <si>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</si>
  <si>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</si>
  <si>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</si>
  <si>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</si>
  <si>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</si>
  <si>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</si>
  <si>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</si>
  <si>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</si>
  <si>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</si>
  <si>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</si>
  <si>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</si>
  <si>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</si>
  <si>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</si>
  <si>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</si>
  <si>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</si>
  <si>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</si>
  <si>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</si>
  <si>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</si>
  <si>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</si>
  <si>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</si>
  <si>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</si>
  <si>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</si>
  <si>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</si>
  <si>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</si>
  <si>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</si>
  <si>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</si>
  <si>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</si>
  <si>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</si>
  <si>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</si>
  <si>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</si>
  <si>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</si>
  <si>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</si>
  <si>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</si>
  <si>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</si>
  <si>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</si>
  <si>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</si>
  <si>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</si>
  <si>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</si>
  <si>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</si>
  <si>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</si>
  <si>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</si>
  <si>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</si>
  <si>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</si>
  <si>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経常収支比率は、類似団体の平均値よりも若干高いが、今後施設の老朽化による修繕費の増加や、人口減少に伴う使用料収入の減少が予想されることから、大幅な向上は見込めない状況である。
　施設利用率については、不明水の多い地区の管路改修が完了し、処理水量も減少したことで平均値と同程度に推移している。
　企業債残高対事業規模比率については、使用料収入が少なく、企業債を全て一般会計繰入金により償還しているため、比率は0となっている。</t>
    <rPh sb="1" eb="3">
      <t>ケイジョウ</t>
    </rPh>
    <rPh sb="3" eb="5">
      <t>シュウシ</t>
    </rPh>
    <rPh sb="5" eb="7">
      <t>ヒリツ</t>
    </rPh>
    <rPh sb="9" eb="11">
      <t>ルイジ</t>
    </rPh>
    <rPh sb="11" eb="13">
      <t>ダンタイ</t>
    </rPh>
    <rPh sb="14" eb="17">
      <t>ヘイキンチ</t>
    </rPh>
    <rPh sb="20" eb="22">
      <t>ジャッカン</t>
    </rPh>
    <rPh sb="22" eb="23">
      <t>タカ</t>
    </rPh>
    <rPh sb="26" eb="28">
      <t>コンゴ</t>
    </rPh>
    <rPh sb="28" eb="30">
      <t>シセツ</t>
    </rPh>
    <rPh sb="31" eb="34">
      <t>ロウキュウカ</t>
    </rPh>
    <rPh sb="37" eb="40">
      <t>シュウゼンヒ</t>
    </rPh>
    <rPh sb="41" eb="43">
      <t>ゾウカ</t>
    </rPh>
    <rPh sb="45" eb="47">
      <t>ジンコウ</t>
    </rPh>
    <rPh sb="47" eb="49">
      <t>ゲンショウ</t>
    </rPh>
    <rPh sb="50" eb="51">
      <t>トモナ</t>
    </rPh>
    <rPh sb="52" eb="55">
      <t>シヨウリョウ</t>
    </rPh>
    <rPh sb="55" eb="57">
      <t>シュウニュウ</t>
    </rPh>
    <rPh sb="58" eb="60">
      <t>ゲンショウ</t>
    </rPh>
    <rPh sb="61" eb="63">
      <t>ヨソウ</t>
    </rPh>
    <rPh sb="71" eb="73">
      <t>オオハバ</t>
    </rPh>
    <rPh sb="74" eb="76">
      <t>コウジョウ</t>
    </rPh>
    <rPh sb="77" eb="79">
      <t>ミコ</t>
    </rPh>
    <rPh sb="82" eb="84">
      <t>ジョウキョウ</t>
    </rPh>
    <rPh sb="90" eb="92">
      <t>シセツ</t>
    </rPh>
    <rPh sb="92" eb="94">
      <t>リヨウ</t>
    </rPh>
    <rPh sb="94" eb="95">
      <t>リツ</t>
    </rPh>
    <rPh sb="176" eb="178">
      <t>キギョウ</t>
    </rPh>
    <rPh sb="178" eb="179">
      <t>サイ</t>
    </rPh>
    <phoneticPr fontId="4"/>
  </si>
  <si>
    <t>　本市の農業集落排水事業は供用開始から23年が経過しており、管渠部については、老朽化が著しい一部の路線の老朽化改修工事以外の老朽化対策は行っておらず、既存施設の修繕等を実施しながら長寿命化を図ってきた。
　今後は、令和元年度に策定した最適整備構想に基づき、中長期的な状況予測を図りながら、将来訪れる施設の老朽化に備えていく。</t>
    <rPh sb="13" eb="15">
      <t>キョウヨウ</t>
    </rPh>
    <rPh sb="15" eb="17">
      <t>カイシ</t>
    </rPh>
    <rPh sb="21" eb="22">
      <t>ネン</t>
    </rPh>
    <rPh sb="23" eb="25">
      <t>ケイカ</t>
    </rPh>
    <rPh sb="30" eb="32">
      <t>カンキョ</t>
    </rPh>
    <rPh sb="32" eb="33">
      <t>ブ</t>
    </rPh>
    <rPh sb="52" eb="55">
      <t>ロウキュウカ</t>
    </rPh>
    <rPh sb="57" eb="59">
      <t>コウジ</t>
    </rPh>
    <rPh sb="59" eb="61">
      <t>イガイ</t>
    </rPh>
    <rPh sb="62" eb="65">
      <t>ロウキュウカ</t>
    </rPh>
    <rPh sb="65" eb="67">
      <t>タイサク</t>
    </rPh>
    <rPh sb="68" eb="69">
      <t>オコナ</t>
    </rPh>
    <phoneticPr fontId="4"/>
  </si>
  <si>
    <t>　令和2年度から地方公営企業法を適用したため、令和元年度以前の実績について記載がないが、使用料収入については大きな変化がなく、一般会計からの繰入金の割合が高い状況にある。また、施設の老朽化により更新、修繕等の経費の増加が予想される。
　今後は最適整備構想に基づき、計画的に修繕を行うことで、汚水処理費の増加を抑え、経常収支比率と経費回収率の向上を目指していく。</t>
    <rPh sb="1" eb="3">
      <t>レイワ</t>
    </rPh>
    <rPh sb="4" eb="6">
      <t>ネンド</t>
    </rPh>
    <rPh sb="8" eb="10">
      <t>チホウ</t>
    </rPh>
    <rPh sb="10" eb="12">
      <t>コウエイ</t>
    </rPh>
    <rPh sb="12" eb="14">
      <t>キギョウ</t>
    </rPh>
    <rPh sb="14" eb="15">
      <t>ホウ</t>
    </rPh>
    <rPh sb="16" eb="18">
      <t>テキヨウ</t>
    </rPh>
    <rPh sb="23" eb="25">
      <t>レイワ</t>
    </rPh>
    <rPh sb="25" eb="27">
      <t>ガンネン</t>
    </rPh>
    <rPh sb="27" eb="28">
      <t>ド</t>
    </rPh>
    <rPh sb="28" eb="30">
      <t>イゼン</t>
    </rPh>
    <rPh sb="31" eb="33">
      <t>ジッセキ</t>
    </rPh>
    <rPh sb="37" eb="39">
      <t>キサイ</t>
    </rPh>
    <rPh sb="44" eb="47">
      <t>シヨウリョウ</t>
    </rPh>
    <rPh sb="47" eb="49">
      <t>シュウニュウ</t>
    </rPh>
    <rPh sb="54" eb="55">
      <t>オオ</t>
    </rPh>
    <rPh sb="57" eb="59">
      <t>ヘンカ</t>
    </rPh>
    <rPh sb="63" eb="65">
      <t>イッパン</t>
    </rPh>
    <rPh sb="65" eb="67">
      <t>カイケイ</t>
    </rPh>
    <rPh sb="70" eb="72">
      <t>クリイレ</t>
    </rPh>
    <rPh sb="72" eb="73">
      <t>キン</t>
    </rPh>
    <rPh sb="74" eb="76">
      <t>ワリアイ</t>
    </rPh>
    <rPh sb="77" eb="78">
      <t>タカ</t>
    </rPh>
    <rPh sb="79" eb="81">
      <t>ジョウキョウ</t>
    </rPh>
    <rPh sb="88" eb="90">
      <t>シセツ</t>
    </rPh>
    <rPh sb="91" eb="93">
      <t>ロウキュウ</t>
    </rPh>
    <rPh sb="93" eb="94">
      <t>カ</t>
    </rPh>
    <rPh sb="97" eb="99">
      <t>コウシン</t>
    </rPh>
    <rPh sb="100" eb="102">
      <t>シュウゼン</t>
    </rPh>
    <rPh sb="102" eb="103">
      <t>トウ</t>
    </rPh>
    <rPh sb="104" eb="106">
      <t>ケイヒ</t>
    </rPh>
    <rPh sb="107" eb="109">
      <t>ゾウカ</t>
    </rPh>
    <rPh sb="110" eb="112">
      <t>ヨソウ</t>
    </rPh>
    <rPh sb="118" eb="120">
      <t>コンゴ</t>
    </rPh>
    <rPh sb="132" eb="134">
      <t>ケイカク</t>
    </rPh>
    <rPh sb="134" eb="135">
      <t>テキ</t>
    </rPh>
    <rPh sb="157" eb="159">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</si>
</sst>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38-473B-AAA4-4CD49AD76A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0538-473B-AAA4-4CD49AD76A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57.97</c:v>
                </c:pt>
              </c:numCache>
            </c:numRef>
          </c:val>
          <c:extLst>
            <c:ext xmlns:c16="http://schemas.microsoft.com/office/drawing/2014/chart" uri="{C3380CC4-5D6E-409C-BE32-E72D297353CC}">
              <c16:uniqueId val="{00000000-34C5-431F-9485-373CB74F99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34C5-431F-9485-373CB74F99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71.83</c:v>
                </c:pt>
              </c:numCache>
            </c:numRef>
          </c:val>
          <c:extLst>
            <c:ext xmlns:c16="http://schemas.microsoft.com/office/drawing/2014/chart" uri="{C3380CC4-5D6E-409C-BE32-E72D297353CC}">
              <c16:uniqueId val="{00000000-E201-4B38-BBF1-28E6E65F7E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E201-4B38-BBF1-28E6E65F7E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127.45</c:v>
                </c:pt>
              </c:numCache>
            </c:numRef>
          </c:val>
          <c:extLst>
            <c:ext xmlns:c16="http://schemas.microsoft.com/office/drawing/2014/chart" uri="{C3380CC4-5D6E-409C-BE32-E72D297353CC}">
              <c16:uniqueId val="{00000000-9345-416F-8B02-EA0E323136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9345-416F-8B02-EA0E323136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c:v>
                </c:pt>
              </c:numCache>
            </c:numRef>
          </c:val>
          <c:extLst>
            <c:ext xmlns:c16="http://schemas.microsoft.com/office/drawing/2014/chart" uri="{C3380CC4-5D6E-409C-BE32-E72D297353CC}">
              <c16:uniqueId val="{00000000-3F5D-488F-B802-9CE8898F5E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3F5D-488F-B802-9CE8898F5E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9B-48F6-A5F6-A2C1075E5F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59B-48F6-A5F6-A2C1075E5F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502-41EE-8F88-7184E8893C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5502-41EE-8F88-7184E8893C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98.31</c:v>
                </c:pt>
              </c:numCache>
            </c:numRef>
          </c:val>
          <c:extLst>
            <c:ext xmlns:c16="http://schemas.microsoft.com/office/drawing/2014/chart" uri="{C3380CC4-5D6E-409C-BE32-E72D297353CC}">
              <c16:uniqueId val="{00000000-1F03-48A4-B99E-A4AD74CE29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1F03-48A4-B99E-A4AD74CE29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2B-44CF-8CE2-2C7E1EFBD5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782B-44CF-8CE2-2C7E1EFBD5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80.47</c:v>
                </c:pt>
              </c:numCache>
            </c:numRef>
          </c:val>
          <c:extLst>
            <c:ext xmlns:c16="http://schemas.microsoft.com/office/drawing/2014/chart" uri="{C3380CC4-5D6E-409C-BE32-E72D297353CC}">
              <c16:uniqueId val="{00000000-B99D-4BC9-A559-84A2CF2094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B99D-4BC9-A559-84A2CF2094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141.63999999999999</c:v>
                </c:pt>
              </c:numCache>
            </c:numRef>
          </c:val>
          <c:extLst>
            <c:ext xmlns:c16="http://schemas.microsoft.com/office/drawing/2014/chart" uri="{C3380CC4-5D6E-409C-BE32-E72D297353CC}">
              <c16:uniqueId val="{00000000-A024-4E7D-B9EA-FA94C46243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A024-4E7D-B9EA-FA94C46243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64689</v>
      </c>
      <c r="AM8" s="51"/>
      <c r="AN8" s="51"/>
      <c r="AO8" s="51"/>
      <c r="AP8" s="51"/>
      <c r="AQ8" s="51"/>
      <c r="AR8" s="51"/>
      <c r="AS8" s="51"/>
      <c r="AT8" s="46">
        <f>データ!T6</f>
        <v>130.44999999999999</v>
      </c>
      <c r="AU8" s="46"/>
      <c r="AV8" s="46"/>
      <c r="AW8" s="46"/>
      <c r="AX8" s="46"/>
      <c r="AY8" s="46"/>
      <c r="AZ8" s="46"/>
      <c r="BA8" s="46"/>
      <c r="BB8" s="46">
        <f>データ!U6</f>
        <v>495.89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79.760000000000005</v>
      </c>
      <c r="J10" s="46"/>
      <c r="K10" s="46"/>
      <c r="L10" s="46"/>
      <c r="M10" s="46"/>
      <c r="N10" s="46"/>
      <c r="O10" s="46"/>
      <c r="P10" s="46">
        <f>データ!P6</f>
        <v>2.64</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1697</v>
      </c>
      <c r="AM10" s="51"/>
      <c r="AN10" s="51"/>
      <c r="AO10" s="51"/>
      <c r="AP10" s="51"/>
      <c r="AQ10" s="51"/>
      <c r="AR10" s="51"/>
      <c r="AS10" s="51"/>
      <c r="AT10" s="46">
        <f>データ!W6</f>
        <v>0.48</v>
      </c>
      <c r="AU10" s="46"/>
      <c r="AV10" s="46"/>
      <c r="AW10" s="46"/>
      <c r="AX10" s="46"/>
      <c r="AY10" s="46"/>
      <c r="AZ10" s="46"/>
      <c r="BA10" s="46"/>
      <c r="BB10" s="46">
        <f>データ!X6</f>
        <v>3535.42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7FvQoaFGPtTtLEDUJmSHOqPO0RcShto+r5dF9rgskhQvpHoWBHTK1qEJd8k/06xyaAojtulNoOFyjJgBEluMog==" saltValue="rZ2KEiYDuDiJjpSjv6na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122157</v>
      </c>
      <c r="D6" s="33">
        <f t="shared" si="3"/>
        <v>46</v>
      </c>
      <c r="E6" s="33">
        <f t="shared" si="3"/>
        <v>17</v>
      </c>
      <c r="F6" s="33">
        <f t="shared" si="3"/>
        <v>5</v>
      </c>
      <c r="G6" s="33">
        <f t="shared" si="3"/>
        <v>0</v>
      </c>
      <c r="H6" s="33" t="str">
        <f t="shared" si="3"/>
        <v>千葉県　旭市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79.760000000000005</v>
      </c>
      <c r="P6" s="34">
        <f t="shared" si="3"/>
        <v>2.64</v>
      </c>
      <c r="Q6" s="34">
        <f t="shared" si="3"/>
        <v>100</v>
      </c>
      <c r="R6" s="34">
        <f t="shared" si="3"/>
        <v>3190</v>
      </c>
      <c r="S6" s="34">
        <f t="shared" si="3"/>
        <v>64689</v>
      </c>
      <c r="T6" s="34">
        <f t="shared" si="3"/>
        <v>130.44999999999999</v>
      </c>
      <c r="U6" s="34">
        <f t="shared" si="3"/>
        <v>495.89</v>
      </c>
      <c r="V6" s="34">
        <f t="shared" si="3"/>
        <v>1697</v>
      </c>
      <c r="W6" s="34">
        <f t="shared" si="3"/>
        <v>0.48</v>
      </c>
      <c r="X6" s="34">
        <f t="shared" si="3"/>
        <v>3535.42</v>
      </c>
      <c r="Y6" s="35" t="str">
        <f>IF(Y7="",NA(),Y7)</f>
        <v>-</v>
      </c>
      <c r="Z6" s="35" t="str">
        <f t="shared" ref="Z6:AH6" si="4">IF(Z7="",NA(),Z7)</f>
        <v>-</v>
      </c>
      <c r="AA6" s="35" t="str">
        <f t="shared" si="4"/>
        <v>-</v>
      </c>
      <c r="AB6" s="35" t="str">
        <f t="shared" si="4"/>
        <v>-</v>
      </c>
      <c r="AC6" s="35">
        <f t="shared" si="4"/>
        <v>127.45</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98.31</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80.47</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141.63999999999999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57.97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71.83</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3.3</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122157</v>
      </c>
      <c r="D7" s="37">
        <v>46</v>
      </c>
      <c r="E7" s="37">
        <v>17</v>
      </c>
      <c r="F7" s="37">
        <v>5</v>
      </c>
      <c r="G7" s="37">
        <v>0</v>
      </c>
      <c r="H7" s="37" t="s">
        <v>96</v>
      </c>
      <c r="I7" s="37" t="s">
        <v>97</v>
      </c>
      <c r="J7" s="37" t="s">
        <v>98</v>
      </c>
      <c r="K7" s="37" t="s">
        <v>99</v>
      </c>
      <c r="L7" s="37" t="s">
        <v>100</v>
      </c>
      <c r="M7" s="37" t="s">
        <v>101</v>
      </c>
      <c r="N7" s="38" t="s">
        <v>102</v>
      </c>
      <c r="O7" s="38">
        <v>79.760000000000005</v>
      </c>
      <c r="P7" s="38">
        <v>2.64</v>
      </c>
      <c r="Q7" s="38">
        <v>100</v>
      </c>
      <c r="R7" s="38">
        <v>3190</v>
      </c>
      <c r="S7" s="38">
        <v>64689</v>
      </c>
      <c r="T7" s="38">
        <v>130.44999999999999</v>
      </c>
      <c r="U7" s="38">
        <v>495.89</v>
      </c>
      <c r="V7" s="38">
        <v>1697</v>
      </c>
      <c r="W7" s="38">
        <v>0.48</v>
      </c>
      <c r="X7" s="38">
        <v>3535.42</v>
      </c>
      <c r="Y7" s="38" t="s">
        <v>102</v>
      </c>
      <c r="Z7" s="38" t="s">
        <v>102</v>
      </c>
      <c r="AA7" s="38" t="s">
        <v>102</v>
      </c>
      <c r="AB7" s="38" t="s">
        <v>102</v>
      </c>
      <c r="AC7" s="38">
        <v>127.45</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98.31</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80.47</v>
      </c>
      <c r="BV7" s="38" t="s">
        <v>102</v>
      </c>
      <c r="BW7" s="38" t="s">
        <v>102</v>
      </c>
      <c r="BX7" s="38" t="s">
        <v>102</v>
      </c>
      <c r="BY7" s="38" t="s">
        <v>102</v>
      </c>
      <c r="BZ7" s="38">
        <v>57.08</v>
      </c>
      <c r="CA7" s="38">
        <v>60.94</v>
      </c>
      <c r="CB7" s="38" t="s">
        <v>102</v>
      </c>
      <c r="CC7" s="38" t="s">
        <v>102</v>
      </c>
      <c r="CD7" s="38" t="s">
        <v>102</v>
      </c>
      <c r="CE7" s="38" t="s">
        <v>102</v>
      </c>
      <c r="CF7" s="38">
        <v>141.63999999999999</v>
      </c>
      <c r="CG7" s="38" t="s">
        <v>102</v>
      </c>
      <c r="CH7" s="38" t="s">
        <v>102</v>
      </c>
      <c r="CI7" s="38" t="s">
        <v>102</v>
      </c>
      <c r="CJ7" s="38" t="s">
        <v>102</v>
      </c>
      <c r="CK7" s="38">
        <v>274.99</v>
      </c>
      <c r="CL7" s="38">
        <v>253.04</v>
      </c>
      <c r="CM7" s="38" t="s">
        <v>102</v>
      </c>
      <c r="CN7" s="38" t="s">
        <v>102</v>
      </c>
      <c r="CO7" s="38" t="s">
        <v>102</v>
      </c>
      <c r="CP7" s="38" t="s">
        <v>102</v>
      </c>
      <c r="CQ7" s="38">
        <v>57.97</v>
      </c>
      <c r="CR7" s="38" t="s">
        <v>102</v>
      </c>
      <c r="CS7" s="38" t="s">
        <v>102</v>
      </c>
      <c r="CT7" s="38" t="s">
        <v>102</v>
      </c>
      <c r="CU7" s="38" t="s">
        <v>102</v>
      </c>
      <c r="CV7" s="38">
        <v>54.83</v>
      </c>
      <c r="CW7" s="38">
        <v>54.84</v>
      </c>
      <c r="CX7" s="38" t="s">
        <v>102</v>
      </c>
      <c r="CY7" s="38" t="s">
        <v>102</v>
      </c>
      <c r="CZ7" s="38" t="s">
        <v>102</v>
      </c>
      <c r="DA7" s="38" t="s">
        <v>102</v>
      </c>
      <c r="DB7" s="38">
        <v>71.83</v>
      </c>
      <c r="DC7" s="38" t="s">
        <v>102</v>
      </c>
      <c r="DD7" s="38" t="s">
        <v>102</v>
      </c>
      <c r="DE7" s="38" t="s">
        <v>102</v>
      </c>
      <c r="DF7" s="38" t="s">
        <v>102</v>
      </c>
      <c r="DG7" s="38">
        <v>84.7</v>
      </c>
      <c r="DH7" s="38">
        <v>86.6</v>
      </c>
      <c r="DI7" s="38" t="s">
        <v>102</v>
      </c>
      <c r="DJ7" s="38" t="s">
        <v>102</v>
      </c>
      <c r="DK7" s="38" t="s">
        <v>102</v>
      </c>
      <c r="DL7" s="38" t="s">
        <v>102</v>
      </c>
      <c r="DM7" s="38">
        <v>3.3</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2021-12-03T07:30:49Z</dcterms:created>
  <dcterms:modified xsi:type="dcterms:W3CDTF">2022-02-04T02:57:53Z</dcterms:modified>
  <cp:category/>
</cp:coreProperties>
</file>