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gpxMe39bd5H/+E2iUjjM/MTTuwUc2ShJbRBAkmzU8bcWH6ltdGb9CeeEvX+/yHAulN7VM9xPN0vvXufbveoSGA==" workbookSaltValue="8t34robjym36pHFLp11N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<sst xmlns="http://schemas.openxmlformats.org/spreadsheetml/2006/main" count="236" uniqueCount="119">
  <si>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</si>
  <si>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</si>
  <si>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</si>
  <si>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</si>
  <si>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</si>
  <si>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</si>
  <si>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</si>
  <si>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</si>
  <si>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</si>
  <si>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</si>
  <si>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</si>
  <si>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</si>
  <si>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</si>
  <si>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</si>
  <si>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</si>
  <si>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</si>
  <si>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</si>
  <si>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</si>
  <si>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</si>
  <si>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</si>
  <si>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</si>
  <si>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</si>
  <si>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</si>
  <si>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</si>
  <si>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</si>
  <si>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</si>
  <si>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</si>
  <si>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</si>
  <si>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</si>
  <si>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</si>
  <si>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</si>
  <si>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</si>
  <si>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</si>
  <si>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</si>
  <si>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</si>
  <si>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</si>
  <si>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</si>
  <si>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</si>
  <si>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</si>
  <si>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</si>
  <si>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</si>
  <si>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</si>
  <si>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</si>
  <si>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</si>
  <si>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</si>
  <si>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</si>
  <si>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</si>
  <si>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</si>
  <si>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</si>
  <si>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</si>
  <si>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</si>
  <si>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</si>
  <si>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</si>
  <si>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</si>
  <si>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</si>
  <si>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</si>
  <si>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</si>
  <si>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</si>
  <si>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</si>
  <si>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</si>
  <si>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</si>
  <si>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</si>
  <si>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</si>
  <si>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</si>
  <si>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</si>
  <si>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</si>
  <si>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</si>
  <si>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</si>
  <si>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</si>
  <si>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</si>
  <si>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</si>
  <si>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</si>
  <si>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</si>
  <si>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</si>
  <si>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</si>
  <si>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</si>
  <si>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</si>
  <si>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</si>
  <si>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</si>
  <si>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</si>
  <si>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</si>
  <si>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</si>
  <si>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</si>
  <si>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</si>
  <si>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</si>
  <si>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</si>
  <si>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</si>
  <si>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</si>
  <si>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</si>
  <si>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</si>
  <si>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</si>
  <si>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</si>
  <si>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</si>
  <si>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</si>
  <si>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</si>
  <si>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</si>
  <si>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</si>
  <si>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</si>
  <si>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</si>
  <si>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</si>
  <si>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</si>
  <si>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</si>
  <si>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</si>
  <si>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</si>
  <si>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</si>
  <si>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</si>
  <si>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</si>
  <si>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</si>
  <si>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</si>
  <si>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</si>
  <si>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</si>
  <si>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</si>
  <si>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</si>
  <si>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</si>
  <si>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</si>
  <si>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</si>
  <si>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令和2年度末現在、収益的収支比率について、前年度比で約4％減少しているため、引続き経営改善の検討が必要と考えられる。　　　　　　　　　　　　　　　　　　　　　　　　　　　　　　　　　　　　　　　　　　　　　　　　　　　　　　　　　　　　　　　　　　　　　　施設利用率においては、大きな変化は見られないが、使用者数（人数）の減少も考えられることから今後もコストに対する検討が必要と考えられる。　水洗化率については、大きな変化は見られず、区域の拡大や管路延長の延伸も見込まれないため、今後、大きく増加することはないと思われる。</t>
    <rPh sb="0" eb="2">
      <t>レイワ</t>
    </rPh>
    <rPh sb="3" eb="5">
      <t>ネンド</t>
    </rPh>
    <rPh sb="5" eb="6">
      <t>マツ</t>
    </rPh>
    <rPh sb="6" eb="8">
      <t>ゲンザイ</t>
    </rPh>
    <rPh sb="9" eb="12">
      <t>シュウエキテキ</t>
    </rPh>
    <rPh sb="12" eb="14">
      <t>シュウシ</t>
    </rPh>
    <rPh sb="14" eb="16">
      <t>ヒリツ</t>
    </rPh>
    <rPh sb="21" eb="22">
      <t>ゼン</t>
    </rPh>
    <rPh sb="22" eb="24">
      <t>ネンド</t>
    </rPh>
    <rPh sb="24" eb="25">
      <t>クラ</t>
    </rPh>
    <rPh sb="26" eb="27">
      <t>ヤク</t>
    </rPh>
    <rPh sb="29" eb="31">
      <t>ゲンショウ</t>
    </rPh>
    <rPh sb="38" eb="40">
      <t>ヒキツヅ</t>
    </rPh>
    <rPh sb="41" eb="43">
      <t>ケイエイ</t>
    </rPh>
    <rPh sb="43" eb="45">
      <t>カイゼン</t>
    </rPh>
    <rPh sb="46" eb="48">
      <t>ケントウ</t>
    </rPh>
    <rPh sb="49" eb="51">
      <t>ヒツヨウ</t>
    </rPh>
    <rPh sb="52" eb="53">
      <t>カンガ</t>
    </rPh>
    <rPh sb="139" eb="140">
      <t>オオ</t>
    </rPh>
    <rPh sb="142" eb="144">
      <t>ヘンカ</t>
    </rPh>
    <rPh sb="145" eb="146">
      <t>ミ</t>
    </rPh>
    <rPh sb="157" eb="159">
      <t>ニンズウ</t>
    </rPh>
    <rPh sb="206" eb="207">
      <t>オオ</t>
    </rPh>
    <rPh sb="209" eb="211">
      <t>ヘンカ</t>
    </rPh>
    <rPh sb="212" eb="213">
      <t>ミ</t>
    </rPh>
    <rPh sb="217" eb="219">
      <t>クイキ</t>
    </rPh>
    <rPh sb="220" eb="222">
      <t>カクダイ</t>
    </rPh>
    <rPh sb="225" eb="227">
      <t>エンチョウ</t>
    </rPh>
    <rPh sb="228" eb="230">
      <t>エンシン</t>
    </rPh>
    <rPh sb="231" eb="233">
      <t>ミコ</t>
    </rPh>
    <rPh sb="240" eb="242">
      <t>コンゴ</t>
    </rPh>
    <rPh sb="243" eb="244">
      <t>オオ</t>
    </rPh>
    <rPh sb="246" eb="248">
      <t>ゾウカ</t>
    </rPh>
    <rPh sb="256" eb="257">
      <t>オモ</t>
    </rPh>
    <phoneticPr fontId="15"/>
  </si>
  <si>
    <t>施設が全体的に経年劣化が進行しており、維持管理費の増加が見込まれるため、支出について経費軽減の方策を検討してまいりたい。　　　　　　　　　　　具体的には、令和3年度から令和5年度までの3年間を公営企業会計への移行準備期間として、令和6年4月1日より法適用を行うことで、経営基盤の強化と財政マネジメントの向上等に取り組んでいく予定である。</t>
    <rPh sb="0" eb="2">
      <t>シセツ</t>
    </rPh>
    <rPh sb="3" eb="6">
      <t>ゼンタイテキ</t>
    </rPh>
    <rPh sb="7" eb="9">
      <t>ケイネン</t>
    </rPh>
    <rPh sb="9" eb="11">
      <t>レッカ</t>
    </rPh>
    <rPh sb="12" eb="14">
      <t>シンコウ</t>
    </rPh>
    <rPh sb="19" eb="21">
      <t>イジ</t>
    </rPh>
    <rPh sb="21" eb="24">
      <t>カンリヒ</t>
    </rPh>
    <rPh sb="25" eb="27">
      <t>ゾウカ</t>
    </rPh>
    <rPh sb="28" eb="30">
      <t>ミコ</t>
    </rPh>
    <rPh sb="36" eb="38">
      <t>シシュツ</t>
    </rPh>
    <rPh sb="42" eb="44">
      <t>ケイヒ</t>
    </rPh>
    <rPh sb="44" eb="46">
      <t>ケイゲン</t>
    </rPh>
    <rPh sb="47" eb="49">
      <t>ホウサク</t>
    </rPh>
    <rPh sb="50" eb="52">
      <t>ケントウ</t>
    </rPh>
    <rPh sb="71" eb="73">
      <t>グタイ</t>
    </rPh>
    <rPh sb="73" eb="74">
      <t>テキ</t>
    </rPh>
    <rPh sb="128" eb="129">
      <t>オコナ</t>
    </rPh>
    <rPh sb="162" eb="164">
      <t>ヨテイ</t>
    </rPh>
    <phoneticPr fontId="15"/>
  </si>
  <si>
    <t>令和2年度末時点では、管渠更新等は実施していないが、老朽化が進行しているため、今後更新が必要となる。　　　　　　　　　　　　　　　　　　　また、管路以外の施設（処理場・ＭＰ）についても経年劣化により突発的な修繕等が生じ、維持管理費が増加する傾向である。　　　　　　　　　　　　　令和元年度に行った機能診断・最適整備構想策定をもとに、令和3年度に名古屋地区の事業計画作成を行い、令和5年度以降に実施設計及び工事を行う予定である。他の処理区に関しても、順次実施の予定である。</t>
    <rPh sb="3" eb="5">
      <t>ネンド</t>
    </rPh>
    <rPh sb="5" eb="6">
      <t>マツ</t>
    </rPh>
    <rPh sb="6" eb="8">
      <t>ジテン</t>
    </rPh>
    <rPh sb="11" eb="12">
      <t>カン</t>
    </rPh>
    <rPh sb="12" eb="13">
      <t>キョ</t>
    </rPh>
    <rPh sb="13" eb="15">
      <t>コウシン</t>
    </rPh>
    <rPh sb="15" eb="16">
      <t>ナド</t>
    </rPh>
    <rPh sb="17" eb="19">
      <t>ジッシ</t>
    </rPh>
    <rPh sb="26" eb="28">
      <t>ロウキュウ</t>
    </rPh>
    <rPh sb="28" eb="29">
      <t>カ</t>
    </rPh>
    <rPh sb="30" eb="32">
      <t>シンコウ</t>
    </rPh>
    <rPh sb="39" eb="41">
      <t>コンゴ</t>
    </rPh>
    <rPh sb="41" eb="43">
      <t>コウシン</t>
    </rPh>
    <rPh sb="44" eb="46">
      <t>ヒツヨウ</t>
    </rPh>
    <rPh sb="72" eb="73">
      <t>カン</t>
    </rPh>
    <rPh sb="73" eb="74">
      <t>ロ</t>
    </rPh>
    <rPh sb="74" eb="76">
      <t>イガイ</t>
    </rPh>
    <rPh sb="77" eb="79">
      <t>シセツ</t>
    </rPh>
    <rPh sb="80" eb="82">
      <t>ショリ</t>
    </rPh>
    <rPh sb="82" eb="83">
      <t>バ</t>
    </rPh>
    <rPh sb="92" eb="94">
      <t>ケイネン</t>
    </rPh>
    <rPh sb="94" eb="96">
      <t>レッカ</t>
    </rPh>
    <rPh sb="99" eb="102">
      <t>トッパツテキ</t>
    </rPh>
    <rPh sb="103" eb="105">
      <t>シュウゼン</t>
    </rPh>
    <rPh sb="105" eb="106">
      <t>ナド</t>
    </rPh>
    <rPh sb="107" eb="108">
      <t>ショウ</t>
    </rPh>
    <rPh sb="110" eb="112">
      <t>イジ</t>
    </rPh>
    <rPh sb="112" eb="115">
      <t>カンリヒ</t>
    </rPh>
    <rPh sb="116" eb="118">
      <t>ゾウカ</t>
    </rPh>
    <rPh sb="120" eb="122">
      <t>ケイコウ</t>
    </rPh>
    <rPh sb="139" eb="141">
      <t>レイワ</t>
    </rPh>
    <rPh sb="141" eb="142">
      <t>ゲン</t>
    </rPh>
    <rPh sb="143" eb="144">
      <t>ド</t>
    </rPh>
    <rPh sb="145" eb="146">
      <t>オコナ</t>
    </rPh>
    <rPh sb="148" eb="150">
      <t>キノウ</t>
    </rPh>
    <rPh sb="150" eb="152">
      <t>シンダン</t>
    </rPh>
    <rPh sb="153" eb="155">
      <t>サイテキ</t>
    </rPh>
    <rPh sb="155" eb="157">
      <t>セイビ</t>
    </rPh>
    <rPh sb="157" eb="159">
      <t>コウソウ</t>
    </rPh>
    <rPh sb="159" eb="161">
      <t>サクテイ</t>
    </rPh>
    <rPh sb="166" eb="168">
      <t>レイワ</t>
    </rPh>
    <rPh sb="169" eb="171">
      <t>ネンド</t>
    </rPh>
    <rPh sb="172" eb="175">
      <t>ナゴヤ</t>
    </rPh>
    <rPh sb="175" eb="177">
      <t>チク</t>
    </rPh>
    <rPh sb="182" eb="184">
      <t>サクセイ</t>
    </rPh>
    <rPh sb="185" eb="186">
      <t>オコナ</t>
    </rPh>
    <rPh sb="188" eb="190">
      <t>レイワ</t>
    </rPh>
    <rPh sb="191" eb="193">
      <t>ネンド</t>
    </rPh>
    <rPh sb="193" eb="195">
      <t>イコウ</t>
    </rPh>
    <rPh sb="196" eb="198">
      <t>ジッシ</t>
    </rPh>
    <rPh sb="198" eb="200">
      <t>セッケイ</t>
    </rPh>
    <rPh sb="200" eb="201">
      <t>オヨ</t>
    </rPh>
    <rPh sb="202" eb="204">
      <t>コウジ</t>
    </rPh>
    <rPh sb="205" eb="206">
      <t>オコナ</t>
    </rPh>
    <rPh sb="207" eb="209">
      <t>ヨテイ</t>
    </rPh>
    <rPh sb="213" eb="214">
      <t>タ</t>
    </rPh>
    <rPh sb="215" eb="217">
      <t>ショリ</t>
    </rPh>
    <rPh sb="217" eb="218">
      <t>ク</t>
    </rPh>
    <rPh sb="219" eb="220">
      <t>カン</t>
    </rPh>
    <rPh sb="224" eb="226">
      <t>ジュンジ</t>
    </rPh>
    <rPh sb="226" eb="228">
      <t>ジッシ</t>
    </rPh>
    <rPh sb="229" eb="231">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</si>
</sst>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4-4FB6-9B33-F57E2882E7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454-4FB6-9B33-F57E2882E7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50.62</c:v>
                </c:pt>
                <c:pt idx="1">
                  <c:v>50.62</c:v>
                </c:pt>
                <c:pt idx="2">
                  <c:v>49.23</c:v>
                </c:pt>
                <c:pt idx="3">
                  <c:v>50.04</c:v>
                </c:pt>
                <c:pt idx="4">
                  <c:v>50.48</c:v>
                </c:pt>
              </c:numCache>
            </c:numRef>
          </c:val>
          <c:extLst>
            <c:ext xmlns:c16="http://schemas.microsoft.com/office/drawing/2014/chart" uri="{C3380CC4-5D6E-409C-BE32-E72D297353CC}">
              <c16:uniqueId val="{00000000-7FE6-4A06-BEF9-DB33C3C24B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FE6-4A06-BEF9-DB33C3C24B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64.59</c:v>
                </c:pt>
                <c:pt idx="1">
                  <c:v>64.05</c:v>
                </c:pt>
                <c:pt idx="2">
                  <c:v>63.88</c:v>
                </c:pt>
                <c:pt idx="3">
                  <c:v>63</c:v>
                </c:pt>
                <c:pt idx="4">
                  <c:v>63.23</c:v>
                </c:pt>
              </c:numCache>
            </c:numRef>
          </c:val>
          <c:extLst>
            <c:ext xmlns:c16="http://schemas.microsoft.com/office/drawing/2014/chart" uri="{C3380CC4-5D6E-409C-BE32-E72D297353CC}">
              <c16:uniqueId val="{00000000-FA48-49C1-A49A-B20C9A259A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A48-49C1-A49A-B20C9A259A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60.16</c:v>
                </c:pt>
                <c:pt idx="1">
                  <c:v>60.35</c:v>
                </c:pt>
                <c:pt idx="2">
                  <c:v>58.52</c:v>
                </c:pt>
                <c:pt idx="3">
                  <c:v>60.61</c:v>
                </c:pt>
                <c:pt idx="4">
                  <c:v>56.76</c:v>
                </c:pt>
              </c:numCache>
            </c:numRef>
          </c:val>
          <c:extLst>
            <c:ext xmlns:c16="http://schemas.microsoft.com/office/drawing/2014/chart" uri="{C3380CC4-5D6E-409C-BE32-E72D297353CC}">
              <c16:uniqueId val="{00000000-B3A6-412F-B771-438E4F1427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6-412F-B771-438E4F1427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D0-43E4-930E-060CB934D3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D0-43E4-930E-060CB934D3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C-4F7C-AB3A-BD036E08A5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C-4F7C-AB3A-BD036E08A5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B-41C6-AF3E-DEDAF1F004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B-41C6-AF3E-DEDAF1F004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3-420B-A0C0-ABA17DF3A5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3-420B-A0C0-ABA17DF3A5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3-47E5-8968-1374391A25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D23-47E5-8968-1374391A25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33.200000000000003</c:v>
                </c:pt>
                <c:pt idx="1">
                  <c:v>33.409999999999997</c:v>
                </c:pt>
                <c:pt idx="2">
                  <c:v>31.9</c:v>
                </c:pt>
                <c:pt idx="3">
                  <c:v>25.9</c:v>
                </c:pt>
                <c:pt idx="4">
                  <c:v>30.61</c:v>
                </c:pt>
              </c:numCache>
            </c:numRef>
          </c:val>
          <c:extLst>
            <c:ext xmlns:c16="http://schemas.microsoft.com/office/drawing/2014/chart" uri="{C3380CC4-5D6E-409C-BE32-E72D297353CC}">
              <c16:uniqueId val="{00000000-6A5A-42C1-BD01-04B0E8B3C0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A5A-42C1-BD01-04B0E8B3C0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406.81</c:v>
                </c:pt>
                <c:pt idx="1">
                  <c:v>395.52</c:v>
                </c:pt>
                <c:pt idx="2">
                  <c:v>434.49</c:v>
                </c:pt>
                <c:pt idx="3">
                  <c:v>522.02</c:v>
                </c:pt>
                <c:pt idx="4">
                  <c:v>452.84</c:v>
                </c:pt>
              </c:numCache>
            </c:numRef>
          </c:val>
          <c:extLst>
            <c:ext xmlns:c16="http://schemas.microsoft.com/office/drawing/2014/chart" uri="{C3380CC4-5D6E-409C-BE32-E72D297353CC}">
              <c16:uniqueId val="{00000000-0F08-4D60-B513-EDA0D3F25A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F08-4D60-B513-EDA0D3F25A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131833</v>
      </c>
      <c r="AM8" s="69"/>
      <c r="AN8" s="69"/>
      <c r="AO8" s="69"/>
      <c r="AP8" s="69"/>
      <c r="AQ8" s="69"/>
      <c r="AR8" s="69"/>
      <c r="AS8" s="69"/>
      <c r="AT8" s="68">
        <f>データ!T6</f>
        <v>213.84</v>
      </c>
      <c r="AU8" s="68"/>
      <c r="AV8" s="68"/>
      <c r="AW8" s="68"/>
      <c r="AX8" s="68"/>
      <c r="AY8" s="68"/>
      <c r="AZ8" s="68"/>
      <c r="BA8" s="68"/>
      <c r="BB8" s="68">
        <f>データ!U6</f>
        <v>616.5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v>
      </c>
      <c r="Q10" s="68"/>
      <c r="R10" s="68"/>
      <c r="S10" s="68"/>
      <c r="T10" s="68"/>
      <c r="U10" s="68"/>
      <c r="V10" s="68"/>
      <c r="W10" s="68">
        <f>データ!Q6</f>
        <v>100</v>
      </c>
      <c r="X10" s="68"/>
      <c r="Y10" s="68"/>
      <c r="Z10" s="68"/>
      <c r="AA10" s="68"/>
      <c r="AB10" s="68"/>
      <c r="AC10" s="68"/>
      <c r="AD10" s="69">
        <f>データ!R6</f>
        <v>3780</v>
      </c>
      <c r="AE10" s="69"/>
      <c r="AF10" s="69"/>
      <c r="AG10" s="69"/>
      <c r="AH10" s="69"/>
      <c r="AI10" s="69"/>
      <c r="AJ10" s="69"/>
      <c r="AK10" s="2"/>
      <c r="AL10" s="69">
        <f>データ!V6</f>
        <v>2630</v>
      </c>
      <c r="AM10" s="69"/>
      <c r="AN10" s="69"/>
      <c r="AO10" s="69"/>
      <c r="AP10" s="69"/>
      <c r="AQ10" s="69"/>
      <c r="AR10" s="69"/>
      <c r="AS10" s="69"/>
      <c r="AT10" s="68">
        <f>データ!W6</f>
        <v>1.72</v>
      </c>
      <c r="AU10" s="68"/>
      <c r="AV10" s="68"/>
      <c r="AW10" s="68"/>
      <c r="AX10" s="68"/>
      <c r="AY10" s="68"/>
      <c r="AZ10" s="68"/>
      <c r="BA10" s="68"/>
      <c r="BB10" s="68">
        <f>データ!X6</f>
        <v>1529.07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KIp2zPGxoi0eIAVatK1VTTReny74ogkXD/hYmUqWTg6upc/FwgxBLg0ByDuE+A4sWCpGqrU60Zc/rrXk+tXzvA==" saltValue="B53O3t0ytd5lz2/afZIe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122114</v>
      </c>
      <c r="D6" s="33">
        <f t="shared" si="3"/>
        <v>47</v>
      </c>
      <c r="E6" s="33">
        <f t="shared" si="3"/>
        <v>17</v>
      </c>
      <c r="F6" s="33">
        <f t="shared" si="3"/>
        <v>5</v>
      </c>
      <c r="G6" s="33">
        <f t="shared" si="3"/>
        <v>0</v>
      </c>
      <c r="H6" s="33" t="str">
        <f t="shared" si="3"/>
        <v>千葉県　成田市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v>
      </c>
      <c r="Q6" s="34">
        <f t="shared" si="3"/>
        <v>100</v>
      </c>
      <c r="R6" s="34">
        <f t="shared" si="3"/>
        <v>3780</v>
      </c>
      <c r="S6" s="34">
        <f t="shared" si="3"/>
        <v>131833</v>
      </c>
      <c r="T6" s="34">
        <f t="shared" si="3"/>
        <v>213.84</v>
      </c>
      <c r="U6" s="34">
        <f t="shared" si="3"/>
        <v>616.5</v>
      </c>
      <c r="V6" s="34">
        <f t="shared" si="3"/>
        <v>2630</v>
      </c>
      <c r="W6" s="34">
        <f t="shared" si="3"/>
        <v>1.72</v>
      </c>
      <c r="X6" s="34">
        <f t="shared" si="3"/>
        <v>1529.07</v>
      </c>
      <c r="Y6" s="35">
        <f>IF(Y7="",NA(),Y7)</f>
        <v>60.16</v>
      </c>
      <c r="Z6" s="35">
        <f t="shared" ref="Z6:AH6" si="4">IF(Z7="",NA(),Z7)</f>
        <v>60.35</v>
      </c>
      <c r="AA6" s="35">
        <f t="shared" si="4"/>
        <v>58.52</v>
      </c>
      <c r="AB6" s="35">
        <f t="shared" si="4"/>
        <v>60.61</v>
      </c>
      <c r="AC6" s="35">
        <f t="shared" si="4"/>
        <v>56.76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33.200000000000003</v>
      </c>
      <c r="BR6" s="35">
        <f t="shared" ref="BR6:BZ6" si="8">IF(BR7="",NA(),BR7)</f>
        <v>33.409999999999997</v>
      </c>
      <c r="BS6" s="35">
        <f t="shared" si="8"/>
        <v>31.9</v>
      </c>
      <c r="BT6" s="35">
        <f t="shared" si="8"/>
        <v>25.9</v>
      </c>
      <c r="BU6" s="35">
        <f t="shared" si="8"/>
        <v>30.61</v>
      </c>
      <c r="BV6" s="35">
        <f t="shared" si="8"/>
        <v>55.32</v>
      </c>
      <c r="BW6" s="35">
        <f t="shared" si="8"/>
        <v>59.8</v>
      </c>
      <c r="BX6" s="35">
        <f t="shared" si="8"/>
        <v>57.77</v>
      </c>
      <c r="BY6" s="35">
        <f t="shared" si="8"/>
        <v>57.31</v>
      </c>
      <c r="BZ6" s="35">
        <f t="shared" si="8"/>
        <v>57.08</v>
      </c>
      <c r="CA6" s="34" t="str">
        <f>IF(CA7="","",IF(CA7="-","【-】","【"&amp;SUBSTITUTE(TEXT(CA7,"#,##0.00"),"-","△")&amp;"】"))</f>
        <v>【60.94】</v>
      </c>
      <c r="CB6" s="35">
        <f>IF(CB7="",NA(),CB7)</f>
        <v>406.81</v>
      </c>
      <c r="CC6" s="35">
        <f t="shared" ref="CC6:CK6" si="9">IF(CC7="",NA(),CC7)</f>
        <v>395.52</v>
      </c>
      <c r="CD6" s="35">
        <f t="shared" si="9"/>
        <v>434.49</v>
      </c>
      <c r="CE6" s="35">
        <f t="shared" si="9"/>
        <v>522.02</v>
      </c>
      <c r="CF6" s="35">
        <f t="shared" si="9"/>
        <v>452.84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50.62</v>
      </c>
      <c r="CN6" s="35">
        <f t="shared" ref="CN6:CV6" si="10">IF(CN7="",NA(),CN7)</f>
        <v>50.62</v>
      </c>
      <c r="CO6" s="35">
        <f t="shared" si="10"/>
        <v>49.23</v>
      </c>
      <c r="CP6" s="35">
        <f t="shared" si="10"/>
        <v>50.04</v>
      </c>
      <c r="CQ6" s="35">
        <f t="shared" si="10"/>
        <v>50.48</v>
      </c>
      <c r="CR6" s="35">
        <f t="shared" si="10"/>
        <v>60.65</v>
      </c>
      <c r="CS6" s="35">
        <f t="shared" si="10"/>
        <v>51.75</v>
      </c>
      <c r="CT6" s="35">
        <f t="shared" si="10"/>
        <v>50.68</v>
      </c>
      <c r="CU6" s="35">
        <f t="shared" si="10"/>
        <v>50.14</v>
      </c>
      <c r="CV6" s="35">
        <f t="shared" si="10"/>
        <v>54.83</v>
      </c>
      <c r="CW6" s="34" t="str">
        <f>IF(CW7="","",IF(CW7="-","【-】","【"&amp;SUBSTITUTE(TEXT(CW7,"#,##0.00"),"-","△")&amp;"】"))</f>
        <v>【54.84】</v>
      </c>
      <c r="CX6" s="35">
        <f>IF(CX7="",NA(),CX7)</f>
        <v>64.59</v>
      </c>
      <c r="CY6" s="35">
        <f t="shared" ref="CY6:DG6" si="11">IF(CY7="",NA(),CY7)</f>
        <v>64.05</v>
      </c>
      <c r="CZ6" s="35">
        <f t="shared" si="11"/>
        <v>63.88</v>
      </c>
      <c r="DA6" s="35">
        <f t="shared" si="11"/>
        <v>63</v>
      </c>
      <c r="DB6" s="35">
        <f t="shared" si="11"/>
        <v>63.23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122114</v>
      </c>
      <c r="D7" s="37">
        <v>47</v>
      </c>
      <c r="E7" s="37">
        <v>17</v>
      </c>
      <c r="F7" s="37">
        <v>5</v>
      </c>
      <c r="G7" s="37">
        <v>0</v>
      </c>
      <c r="H7" s="37" t="s">
        <v>98</v>
      </c>
      <c r="I7" s="37" t="s">
        <v>99</v>
      </c>
      <c r="J7" s="37" t="s">
        <v>100</v>
      </c>
      <c r="K7" s="37" t="s">
        <v>101</v>
      </c>
      <c r="L7" s="37" t="s">
        <v>102</v>
      </c>
      <c r="M7" s="37" t="s">
        <v>103</v>
      </c>
      <c r="N7" s="38" t="s">
        <v>104</v>
      </c>
      <c r="O7" s="38" t="s">
        <v>105</v>
      </c>
      <c r="P7" s="38">
        <v>2</v>
      </c>
      <c r="Q7" s="38">
        <v>100</v>
      </c>
      <c r="R7" s="38">
        <v>3780</v>
      </c>
      <c r="S7" s="38">
        <v>131833</v>
      </c>
      <c r="T7" s="38">
        <v>213.84</v>
      </c>
      <c r="U7" s="38">
        <v>616.5</v>
      </c>
      <c r="V7" s="38">
        <v>2630</v>
      </c>
      <c r="W7" s="38">
        <v>1.72</v>
      </c>
      <c r="X7" s="38">
        <v>1529.07</v>
      </c>
      <c r="Y7" s="38">
        <v>60.16</v>
      </c>
      <c r="Z7" s="38">
        <v>60.35</v>
      </c>
      <c r="AA7" s="38">
        <v>58.52</v>
      </c>
      <c r="AB7" s="38">
        <v>60.61</v>
      </c>
      <c r="AC7" s="38">
        <v>56.76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33.200000000000003</v>
      </c>
      <c r="BR7" s="38">
        <v>33.409999999999997</v>
      </c>
      <c r="BS7" s="38">
        <v>31.9</v>
      </c>
      <c r="BT7" s="38">
        <v>25.9</v>
      </c>
      <c r="BU7" s="38">
        <v>30.61</v>
      </c>
      <c r="BV7" s="38">
        <v>55.32</v>
      </c>
      <c r="BW7" s="38">
        <v>59.8</v>
      </c>
      <c r="BX7" s="38">
        <v>57.77</v>
      </c>
      <c r="BY7" s="38">
        <v>57.31</v>
      </c>
      <c r="BZ7" s="38">
        <v>57.08</v>
      </c>
      <c r="CA7" s="38">
        <v>60.94</v>
      </c>
      <c r="CB7" s="38">
        <v>406.81</v>
      </c>
      <c r="CC7" s="38">
        <v>395.52</v>
      </c>
      <c r="CD7" s="38">
        <v>434.49</v>
      </c>
      <c r="CE7" s="38">
        <v>522.02</v>
      </c>
      <c r="CF7" s="38">
        <v>452.84</v>
      </c>
      <c r="CG7" s="38">
        <v>283.17</v>
      </c>
      <c r="CH7" s="38">
        <v>263.76</v>
      </c>
      <c r="CI7" s="38">
        <v>274.35000000000002</v>
      </c>
      <c r="CJ7" s="38">
        <v>273.52</v>
      </c>
      <c r="CK7" s="38">
        <v>274.99</v>
      </c>
      <c r="CL7" s="38">
        <v>253.04</v>
      </c>
      <c r="CM7" s="38">
        <v>50.62</v>
      </c>
      <c r="CN7" s="38">
        <v>50.62</v>
      </c>
      <c r="CO7" s="38">
        <v>49.23</v>
      </c>
      <c r="CP7" s="38">
        <v>50.04</v>
      </c>
      <c r="CQ7" s="38">
        <v>50.48</v>
      </c>
      <c r="CR7" s="38">
        <v>60.65</v>
      </c>
      <c r="CS7" s="38">
        <v>51.75</v>
      </c>
      <c r="CT7" s="38">
        <v>50.68</v>
      </c>
      <c r="CU7" s="38">
        <v>50.14</v>
      </c>
      <c r="CV7" s="38">
        <v>54.83</v>
      </c>
      <c r="CW7" s="38">
        <v>54.84</v>
      </c>
      <c r="CX7" s="38">
        <v>64.59</v>
      </c>
      <c r="CY7" s="38">
        <v>64.05</v>
      </c>
      <c r="CZ7" s="38">
        <v>63.88</v>
      </c>
      <c r="DA7" s="38">
        <v>63</v>
      </c>
      <c r="DB7" s="38">
        <v>63.23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2021-12-03T07:57:20Z</dcterms:created>
  <dcterms:modified xsi:type="dcterms:W3CDTF">2022-02-04T02:36:34Z</dcterms:modified>
  <cp:category/>
</cp:coreProperties>
</file>