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Vb/5gt3fE69iSJVgaKK7S9gDv/CevpDAsW5yCHH3rmUdLMKyf/A19LW/AW3pDW54YAzmjA+wQs1O6UO7xHyQOw==" workbookSaltValue="mXDD2EMfcnGTIF7IW5d0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F85" i="4"/>
  <c r="BB10" i="4"/>
  <c r="AL10" i="4"/>
  <c r="I10" i="4"/>
  <c r="AT8" i="4"/>
  <c r="AD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<sst xmlns="http://schemas.openxmlformats.org/spreadsheetml/2006/main" count="228" uniqueCount="113">
  <si>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</si>
  <si>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</si>
  <si>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</si>
  <si>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</si>
  <si>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</si>
  <si>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</si>
  <si>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</si>
  <si>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</si>
  <si>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</si>
  <si>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</si>
  <si>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</si>
  <si>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</si>
  <si>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</si>
  <si>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</si>
  <si>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</si>
  <si>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</si>
  <si>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</si>
  <si>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</si>
  <si>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</si>
  <si>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</si>
  <si>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</si>
  <si>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</si>
  <si>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</si>
  <si>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</si>
  <si>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</si>
  <si>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</si>
  <si>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</si>
  <si>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</si>
  <si>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</si>
  <si>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</si>
  <si>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</si>
  <si>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</si>
  <si>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</si>
  <si>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</si>
  <si>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</si>
  <si>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</si>
  <si>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</si>
  <si>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</si>
  <si>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</si>
  <si>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</si>
  <si>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</si>
  <si>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</si>
  <si>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</si>
  <si>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</si>
  <si>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</si>
  <si>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</si>
  <si>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</si>
  <si>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</si>
  <si>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</si>
  <si>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</si>
  <si>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</si>
  <si>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</si>
  <si>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</si>
  <si>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</si>
  <si>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</si>
  <si>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</si>
  <si>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</si>
  <si>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</si>
  <si>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</si>
  <si>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</si>
  <si>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</si>
  <si>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</si>
  <si>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</si>
  <si>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</si>
  <si>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</si>
  <si>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</si>
  <si>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</si>
  <si>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</si>
  <si>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</si>
  <si>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</si>
  <si>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</si>
  <si>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</si>
  <si>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</si>
  <si>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</si>
  <si>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</si>
  <si>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</si>
  <si>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</si>
  <si>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</si>
  <si>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</si>
  <si>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</si>
  <si>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</si>
  <si>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</si>
  <si>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</si>
  <si>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</si>
  <si>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</si>
  <si>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</si>
  <si>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</si>
  <si>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</si>
  <si>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</si>
  <si>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</si>
  <si>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</si>
  <si>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</si>
  <si>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</si>
  <si>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</si>
  <si>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</si>
  <si>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</si>
  <si>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</si>
  <si>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</si>
  <si>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</si>
  <si>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</si>
  <si>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</si>
  <si>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</si>
  <si>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</si>
  <si>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</si>
  <si>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</si>
  <si>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</si>
  <si>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</si>
  <si>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</si>
  <si>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</si>
  <si>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</si>
  <si>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「経常収支比率」・「料金回収率」・「有収率」等、全国平均と比べ良い数値で推移している。また、「累積欠損金」も発生しておらず、経営の健全性・効率性は良好な水準にある。
　今後は、少子高齢化等により収益の伸びが期待できなくなると思われることから、より効率的な経営をしていかなければならない。</t>
    <rPh sb="2" eb="4">
      <t>ケイジョウ</t>
    </rPh>
    <rPh sb="4" eb="6">
      <t>シュウシ</t>
    </rPh>
    <rPh sb="6" eb="8">
      <t>ヒリツ</t>
    </rPh>
    <rPh sb="11" eb="13">
      <t>リョウキン</t>
    </rPh>
    <rPh sb="13" eb="15">
      <t>カイシュウ</t>
    </rPh>
    <rPh sb="15" eb="16">
      <t>リツ</t>
    </rPh>
    <rPh sb="19" eb="22">
      <t>ユウシュウリツ</t>
    </rPh>
    <rPh sb="23" eb="24">
      <t>トウ</t>
    </rPh>
    <rPh sb="25" eb="27">
      <t>ゼンコク</t>
    </rPh>
    <rPh sb="27" eb="29">
      <t>ヘイキン</t>
    </rPh>
    <rPh sb="30" eb="31">
      <t>クラ</t>
    </rPh>
    <rPh sb="32" eb="33">
      <t>ヨ</t>
    </rPh>
    <rPh sb="34" eb="36">
      <t>スウチ</t>
    </rPh>
    <rPh sb="37" eb="39">
      <t>スイイ</t>
    </rPh>
    <rPh sb="48" eb="50">
      <t>ルイセキ</t>
    </rPh>
    <rPh sb="50" eb="53">
      <t>ケッソンキン</t>
    </rPh>
    <rPh sb="55" eb="57">
      <t>ハッセイ</t>
    </rPh>
    <rPh sb="63" eb="65">
      <t>ケイエイ</t>
    </rPh>
    <rPh sb="66" eb="69">
      <t>ケンゼンセイ</t>
    </rPh>
    <rPh sb="70" eb="72">
      <t>コウリツ</t>
    </rPh>
    <rPh sb="72" eb="73">
      <t>セイ</t>
    </rPh>
    <rPh sb="74" eb="76">
      <t>リョウコウ</t>
    </rPh>
    <rPh sb="77" eb="79">
      <t>スイジュン</t>
    </rPh>
    <rPh sb="85" eb="87">
      <t>コンゴ</t>
    </rPh>
    <rPh sb="89" eb="91">
      <t>ショウシ</t>
    </rPh>
    <rPh sb="91" eb="94">
      <t>コウレイカ</t>
    </rPh>
    <rPh sb="94" eb="95">
      <t>トウ</t>
    </rPh>
    <rPh sb="98" eb="100">
      <t>シュウエキ</t>
    </rPh>
    <rPh sb="101" eb="102">
      <t>ノ</t>
    </rPh>
    <rPh sb="104" eb="106">
      <t>キタイ</t>
    </rPh>
    <rPh sb="113" eb="114">
      <t>オモ</t>
    </rPh>
    <rPh sb="124" eb="127">
      <t>コウリツテキ</t>
    </rPh>
    <rPh sb="128" eb="130">
      <t>ケイエイ</t>
    </rPh>
    <phoneticPr fontId="4"/>
  </si>
  <si>
    <t>　昭和４０年代後半から５０年代にかけた宅地開発に伴い布設した管の老朽化が進み、耐用年数を迎えることになる。
　今後は、計画的に老朽管の更新や耐震化工事を進めていくことになる。　</t>
    <rPh sb="1" eb="3">
      <t>ショウワ</t>
    </rPh>
    <rPh sb="5" eb="7">
      <t>ネンダイ</t>
    </rPh>
    <rPh sb="7" eb="9">
      <t>コウハン</t>
    </rPh>
    <rPh sb="13" eb="15">
      <t>ネンダイ</t>
    </rPh>
    <rPh sb="19" eb="21">
      <t>タクチ</t>
    </rPh>
    <rPh sb="21" eb="23">
      <t>カイハツ</t>
    </rPh>
    <rPh sb="24" eb="25">
      <t>トモナ</t>
    </rPh>
    <rPh sb="26" eb="28">
      <t>フセツ</t>
    </rPh>
    <rPh sb="30" eb="31">
      <t>カン</t>
    </rPh>
    <rPh sb="32" eb="35">
      <t>ロウキュウカ</t>
    </rPh>
    <rPh sb="36" eb="37">
      <t>スス</t>
    </rPh>
    <rPh sb="39" eb="41">
      <t>タイヨウ</t>
    </rPh>
    <rPh sb="41" eb="43">
      <t>ネンスウ</t>
    </rPh>
    <rPh sb="44" eb="45">
      <t>ムカ</t>
    </rPh>
    <rPh sb="55" eb="57">
      <t>コンゴ</t>
    </rPh>
    <rPh sb="59" eb="62">
      <t>ケイカクテキ</t>
    </rPh>
    <rPh sb="63" eb="65">
      <t>ロウキュウ</t>
    </rPh>
    <rPh sb="65" eb="66">
      <t>カン</t>
    </rPh>
    <rPh sb="67" eb="69">
      <t>コウシン</t>
    </rPh>
    <rPh sb="70" eb="73">
      <t>タイシンカ</t>
    </rPh>
    <rPh sb="73" eb="75">
      <t>コウジ</t>
    </rPh>
    <rPh sb="76" eb="77">
      <t>スス</t>
    </rPh>
    <phoneticPr fontId="4"/>
  </si>
  <si>
    <t>　現時点では、経営状況は健全であり安定していると言える。
　しかし、少子高齢化等により給水量の増加は期待できず、収益の伸びは鈍くなるものと思われる。
　一方、管の老朽化が進むことから修繕や更新工事が増加していくことが考えられる。
　今後は、町水道ビジョン等に基づき、計画的な経営や更新工事等をしていかなければならない。</t>
    <rPh sb="1" eb="4">
      <t>ゲンジテン</t>
    </rPh>
    <rPh sb="7" eb="9">
      <t>ケイエイ</t>
    </rPh>
    <rPh sb="9" eb="11">
      <t>ジョウキョウ</t>
    </rPh>
    <rPh sb="12" eb="14">
      <t>ケンゼン</t>
    </rPh>
    <rPh sb="17" eb="19">
      <t>アンテイ</t>
    </rPh>
    <rPh sb="24" eb="25">
      <t>イ</t>
    </rPh>
    <rPh sb="34" eb="36">
      <t>ショウシ</t>
    </rPh>
    <rPh sb="36" eb="39">
      <t>コウレイカ</t>
    </rPh>
    <rPh sb="39" eb="40">
      <t>トウ</t>
    </rPh>
    <rPh sb="43" eb="45">
      <t>キュウスイ</t>
    </rPh>
    <rPh sb="45" eb="46">
      <t>リョウ</t>
    </rPh>
    <rPh sb="47" eb="49">
      <t>ゾウカ</t>
    </rPh>
    <rPh sb="50" eb="52">
      <t>キタイ</t>
    </rPh>
    <rPh sb="56" eb="58">
      <t>シュウエキ</t>
    </rPh>
    <rPh sb="59" eb="60">
      <t>ノ</t>
    </rPh>
    <rPh sb="62" eb="63">
      <t>ニブ</t>
    </rPh>
    <rPh sb="69" eb="70">
      <t>オモ</t>
    </rPh>
    <rPh sb="76" eb="78">
      <t>イッポウ</t>
    </rPh>
    <rPh sb="79" eb="80">
      <t>カン</t>
    </rPh>
    <rPh sb="81" eb="84">
      <t>ロウキュウカ</t>
    </rPh>
    <rPh sb="85" eb="86">
      <t>スス</t>
    </rPh>
    <rPh sb="91" eb="93">
      <t>シュウゼン</t>
    </rPh>
    <rPh sb="94" eb="96">
      <t>コウシン</t>
    </rPh>
    <rPh sb="96" eb="98">
      <t>コウジ</t>
    </rPh>
    <rPh sb="99" eb="101">
      <t>ゾウカ</t>
    </rPh>
    <rPh sb="108" eb="109">
      <t>カンガ</t>
    </rPh>
    <rPh sb="116" eb="118">
      <t>コンゴ</t>
    </rPh>
    <rPh sb="120" eb="121">
      <t>マチ</t>
    </rPh>
    <rPh sb="121" eb="123">
      <t>スイドウ</t>
    </rPh>
    <rPh sb="127" eb="128">
      <t>トウ</t>
    </rPh>
    <rPh sb="129" eb="130">
      <t>モト</t>
    </rPh>
    <rPh sb="133" eb="136">
      <t>ケイカクテキ</t>
    </rPh>
    <rPh sb="137" eb="139">
      <t>ケイエイ</t>
    </rPh>
    <rPh sb="140" eb="142">
      <t>コウシン</t>
    </rPh>
    <rPh sb="142" eb="144">
      <t>コウジ</t>
    </rPh>
    <rPh sb="144" eb="14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</si>
</sst>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1.97</c:v>
                </c:pt>
                <c:pt idx="1">
                  <c:v>1.17</c:v>
                </c:pt>
                <c:pt idx="2" formatCode="#,##0.00;&quot;△&quot;#,##0.00">
                  <c:v>0</c:v>
                </c:pt>
                <c:pt idx="3">
                  <c:v>1.37</c:v>
                </c:pt>
                <c:pt idx="4">
                  <c:v>1.9</c:v>
                </c:pt>
              </c:numCache>
            </c:numRef>
          </c:val>
          <c:extLst>
            <c:ext xmlns:c16="http://schemas.microsoft.com/office/drawing/2014/chart" uri="{C3380CC4-5D6E-409C-BE32-E72D297353CC}">
              <c16:uniqueId val="{00000000-CEC6-44BF-B8BD-6E93D1C615BE}"/>
            </c:ext>
          </c:extLst>
        </c:ser>
        <c:dLbls>
          <c:showLegendKey val="0"/>
          <c:showVal val="0"/>
          <c:showCatName val="0"/>
          <c:showSerName val="0"/>
          <c:showPercent val="0"/>
          <c:showBubbleSize val="0"/>
        </c:dLbls>
        <c:gapWidth val="150"/>
        <c:axId val="168824096"/>
        <c:axId val="16882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CEC6-44BF-B8BD-6E93D1C615BE}"/>
            </c:ext>
          </c:extLst>
        </c:ser>
        <c:dLbls>
          <c:showLegendKey val="0"/>
          <c:showVal val="0"/>
          <c:showCatName val="0"/>
          <c:showSerName val="0"/>
          <c:showPercent val="0"/>
          <c:showBubbleSize val="0"/>
        </c:dLbls>
        <c:marker val="1"/>
        <c:smooth val="0"/>
        <c:axId val="168824096"/>
        <c:axId val="168824488"/>
      </c:lineChart>
      <c:dateAx>
        <c:axId val="168824096"/>
        <c:scaling>
          <c:orientation val="minMax"/>
        </c:scaling>
        <c:delete val="1"/>
        <c:axPos val="b"/>
        <c:numFmt formatCode="&quot;H&quot;yy" sourceLinked="1"/>
        <c:majorTickMark val="none"/>
        <c:minorTickMark val="none"/>
        <c:tickLblPos val="none"/>
        <c:crossAx val="168824488"/>
        <c:crosses val="autoZero"/>
        <c:auto val="1"/>
        <c:lblOffset val="100"/>
        <c:baseTimeUnit val="years"/>
      </c:dateAx>
      <c:valAx>
        <c:axId val="16882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69.39</c:v>
                </c:pt>
                <c:pt idx="1">
                  <c:v>69.180000000000007</c:v>
                </c:pt>
                <c:pt idx="2">
                  <c:v>69.83</c:v>
                </c:pt>
                <c:pt idx="3">
                  <c:v>68.56</c:v>
                </c:pt>
                <c:pt idx="4">
                  <c:v>66.02</c:v>
                </c:pt>
              </c:numCache>
            </c:numRef>
          </c:val>
          <c:extLst>
            <c:ext xmlns:c16="http://schemas.microsoft.com/office/drawing/2014/chart" uri="{C3380CC4-5D6E-409C-BE32-E72D297353CC}">
              <c16:uniqueId val="{00000000-320A-4C51-B8CD-D7CAFEC39A0B}"/>
            </c:ext>
          </c:extLst>
        </c:ser>
        <c:dLbls>
          <c:showLegendKey val="0"/>
          <c:showVal val="0"/>
          <c:showCatName val="0"/>
          <c:showSerName val="0"/>
          <c:showPercent val="0"/>
          <c:showBubbleSize val="0"/>
        </c:dLbls>
        <c:gapWidth val="150"/>
        <c:axId val="170292304"/>
        <c:axId val="17029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320A-4C51-B8CD-D7CAFEC39A0B}"/>
            </c:ext>
          </c:extLst>
        </c:ser>
        <c:dLbls>
          <c:showLegendKey val="0"/>
          <c:showVal val="0"/>
          <c:showCatName val="0"/>
          <c:showSerName val="0"/>
          <c:showPercent val="0"/>
          <c:showBubbleSize val="0"/>
        </c:dLbls>
        <c:marker val="1"/>
        <c:smooth val="0"/>
        <c:axId val="170292304"/>
        <c:axId val="170292696"/>
      </c:lineChart>
      <c:dateAx>
        <c:axId val="170292304"/>
        <c:scaling>
          <c:orientation val="minMax"/>
        </c:scaling>
        <c:delete val="1"/>
        <c:axPos val="b"/>
        <c:numFmt formatCode="&quot;H&quot;yy" sourceLinked="1"/>
        <c:majorTickMark val="none"/>
        <c:minorTickMark val="none"/>
        <c:tickLblPos val="none"/>
        <c:crossAx val="170292696"/>
        <c:crosses val="autoZero"/>
        <c:auto val="1"/>
        <c:lblOffset val="100"/>
        <c:baseTimeUnit val="years"/>
      </c:dateAx>
      <c:valAx>
        <c:axId val="17029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9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91.96</c:v>
                </c:pt>
                <c:pt idx="1">
                  <c:v>92.75</c:v>
                </c:pt>
                <c:pt idx="2">
                  <c:v>91.44</c:v>
                </c:pt>
                <c:pt idx="3">
                  <c:v>90.81</c:v>
                </c:pt>
                <c:pt idx="4">
                  <c:v>93.26</c:v>
                </c:pt>
              </c:numCache>
            </c:numRef>
          </c:val>
          <c:extLst>
            <c:ext xmlns:c16="http://schemas.microsoft.com/office/drawing/2014/chart" uri="{C3380CC4-5D6E-409C-BE32-E72D297353CC}">
              <c16:uniqueId val="{00000000-D67D-49C8-AC06-6A47ED660A51}"/>
            </c:ext>
          </c:extLst>
        </c:ser>
        <c:dLbls>
          <c:showLegendKey val="0"/>
          <c:showVal val="0"/>
          <c:showCatName val="0"/>
          <c:showSerName val="0"/>
          <c:showPercent val="0"/>
          <c:showBubbleSize val="0"/>
        </c:dLbls>
        <c:gapWidth val="150"/>
        <c:axId val="170288776"/>
        <c:axId val="17029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67D-49C8-AC06-6A47ED660A51}"/>
            </c:ext>
          </c:extLst>
        </c:ser>
        <c:dLbls>
          <c:showLegendKey val="0"/>
          <c:showVal val="0"/>
          <c:showCatName val="0"/>
          <c:showSerName val="0"/>
          <c:showPercent val="0"/>
          <c:showBubbleSize val="0"/>
        </c:dLbls>
        <c:marker val="1"/>
        <c:smooth val="0"/>
        <c:axId val="170288776"/>
        <c:axId val="170290344"/>
      </c:lineChart>
      <c:dateAx>
        <c:axId val="170288776"/>
        <c:scaling>
          <c:orientation val="minMax"/>
        </c:scaling>
        <c:delete val="1"/>
        <c:axPos val="b"/>
        <c:numFmt formatCode="&quot;H&quot;yy" sourceLinked="1"/>
        <c:majorTickMark val="none"/>
        <c:minorTickMark val="none"/>
        <c:tickLblPos val="none"/>
        <c:crossAx val="170290344"/>
        <c:crosses val="autoZero"/>
        <c:auto val="1"/>
        <c:lblOffset val="100"/>
        <c:baseTimeUnit val="years"/>
      </c:dateAx>
      <c:valAx>
        <c:axId val="17029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8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148.91</c:v>
                </c:pt>
                <c:pt idx="1">
                  <c:v>150.56</c:v>
                </c:pt>
                <c:pt idx="2">
                  <c:v>136.33000000000001</c:v>
                </c:pt>
                <c:pt idx="3">
                  <c:v>142.66999999999999</c:v>
                </c:pt>
                <c:pt idx="4">
                  <c:v>131.63</c:v>
                </c:pt>
              </c:numCache>
            </c:numRef>
          </c:val>
          <c:extLst>
            <c:ext xmlns:c16="http://schemas.microsoft.com/office/drawing/2014/chart" uri="{C3380CC4-5D6E-409C-BE32-E72D297353CC}">
              <c16:uniqueId val="{00000000-17F7-4D30-B811-84A0478879DD}"/>
            </c:ext>
          </c:extLst>
        </c:ser>
        <c:dLbls>
          <c:showLegendKey val="0"/>
          <c:showVal val="0"/>
          <c:showCatName val="0"/>
          <c:showSerName val="0"/>
          <c:showPercent val="0"/>
          <c:showBubbleSize val="0"/>
        </c:dLbls>
        <c:gapWidth val="150"/>
        <c:axId val="168822528"/>
        <c:axId val="16882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7F7-4D30-B811-84A0478879DD}"/>
            </c:ext>
          </c:extLst>
        </c:ser>
        <c:dLbls>
          <c:showLegendKey val="0"/>
          <c:showVal val="0"/>
          <c:showCatName val="0"/>
          <c:showSerName val="0"/>
          <c:showPercent val="0"/>
          <c:showBubbleSize val="0"/>
        </c:dLbls>
        <c:marker val="1"/>
        <c:smooth val="0"/>
        <c:axId val="168822528"/>
        <c:axId val="168821744"/>
      </c:lineChart>
      <c:dateAx>
        <c:axId val="168822528"/>
        <c:scaling>
          <c:orientation val="minMax"/>
        </c:scaling>
        <c:delete val="1"/>
        <c:axPos val="b"/>
        <c:numFmt formatCode="&quot;H&quot;yy" sourceLinked="1"/>
        <c:majorTickMark val="none"/>
        <c:minorTickMark val="none"/>
        <c:tickLblPos val="none"/>
        <c:crossAx val="168821744"/>
        <c:crosses val="autoZero"/>
        <c:auto val="1"/>
        <c:lblOffset val="100"/>
        <c:baseTimeUnit val="years"/>
      </c:dateAx>
      <c:valAx>
        <c:axId val="16882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8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53.82</c:v>
                </c:pt>
                <c:pt idx="1">
                  <c:v>54.06</c:v>
                </c:pt>
                <c:pt idx="2">
                  <c:v>55.31</c:v>
                </c:pt>
                <c:pt idx="3">
                  <c:v>55.53</c:v>
                </c:pt>
                <c:pt idx="4">
                  <c:v>56.45</c:v>
                </c:pt>
              </c:numCache>
            </c:numRef>
          </c:val>
          <c:extLst>
            <c:ext xmlns:c16="http://schemas.microsoft.com/office/drawing/2014/chart" uri="{C3380CC4-5D6E-409C-BE32-E72D297353CC}">
              <c16:uniqueId val="{00000000-3FEB-45AF-8257-50F6206E28B4}"/>
            </c:ext>
          </c:extLst>
        </c:ser>
        <c:dLbls>
          <c:showLegendKey val="0"/>
          <c:showVal val="0"/>
          <c:showCatName val="0"/>
          <c:showSerName val="0"/>
          <c:showPercent val="0"/>
          <c:showBubbleSize val="0"/>
        </c:dLbls>
        <c:gapWidth val="150"/>
        <c:axId val="169680776"/>
        <c:axId val="16968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3FEB-45AF-8257-50F6206E28B4}"/>
            </c:ext>
          </c:extLst>
        </c:ser>
        <c:dLbls>
          <c:showLegendKey val="0"/>
          <c:showVal val="0"/>
          <c:showCatName val="0"/>
          <c:showSerName val="0"/>
          <c:showPercent val="0"/>
          <c:showBubbleSize val="0"/>
        </c:dLbls>
        <c:marker val="1"/>
        <c:smooth val="0"/>
        <c:axId val="169680776"/>
        <c:axId val="169681168"/>
      </c:lineChart>
      <c:dateAx>
        <c:axId val="169680776"/>
        <c:scaling>
          <c:orientation val="minMax"/>
        </c:scaling>
        <c:delete val="1"/>
        <c:axPos val="b"/>
        <c:numFmt formatCode="&quot;H&quot;yy" sourceLinked="1"/>
        <c:majorTickMark val="none"/>
        <c:minorTickMark val="none"/>
        <c:tickLblPos val="none"/>
        <c:crossAx val="169681168"/>
        <c:crosses val="autoZero"/>
        <c:auto val="1"/>
        <c:lblOffset val="100"/>
        <c:baseTimeUnit val="years"/>
      </c:dateAx>
      <c:valAx>
        <c:axId val="16968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8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7.85</c:v>
                </c:pt>
                <c:pt idx="1">
                  <c:v>37.18</c:v>
                </c:pt>
                <c:pt idx="2" formatCode="#,##0.00;&quot;△&quot;#,##0.00">
                  <c:v>0</c:v>
                </c:pt>
                <c:pt idx="3">
                  <c:v>41.44</c:v>
                </c:pt>
                <c:pt idx="4">
                  <c:v>41.44</c:v>
                </c:pt>
              </c:numCache>
            </c:numRef>
          </c:val>
          <c:extLst>
            <c:ext xmlns:c16="http://schemas.microsoft.com/office/drawing/2014/chart" uri="{C3380CC4-5D6E-409C-BE32-E72D297353CC}">
              <c16:uniqueId val="{00000000-F198-4D9E-A2F8-EE054B59A9D8}"/>
            </c:ext>
          </c:extLst>
        </c:ser>
        <c:dLbls>
          <c:showLegendKey val="0"/>
          <c:showVal val="0"/>
          <c:showCatName val="0"/>
          <c:showSerName val="0"/>
          <c:showPercent val="0"/>
          <c:showBubbleSize val="0"/>
        </c:dLbls>
        <c:gapWidth val="150"/>
        <c:axId val="169677640"/>
        <c:axId val="16967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F198-4D9E-A2F8-EE054B59A9D8}"/>
            </c:ext>
          </c:extLst>
        </c:ser>
        <c:dLbls>
          <c:showLegendKey val="0"/>
          <c:showVal val="0"/>
          <c:showCatName val="0"/>
          <c:showSerName val="0"/>
          <c:showPercent val="0"/>
          <c:showBubbleSize val="0"/>
        </c:dLbls>
        <c:marker val="1"/>
        <c:smooth val="0"/>
        <c:axId val="169677640"/>
        <c:axId val="169679600"/>
      </c:lineChart>
      <c:dateAx>
        <c:axId val="169677640"/>
        <c:scaling>
          <c:orientation val="minMax"/>
        </c:scaling>
        <c:delete val="1"/>
        <c:axPos val="b"/>
        <c:numFmt formatCode="&quot;H&quot;yy" sourceLinked="1"/>
        <c:majorTickMark val="none"/>
        <c:minorTickMark val="none"/>
        <c:tickLblPos val="none"/>
        <c:crossAx val="169679600"/>
        <c:crosses val="autoZero"/>
        <c:auto val="1"/>
        <c:lblOffset val="100"/>
        <c:baseTimeUnit val="years"/>
      </c:dateAx>
      <c:valAx>
        <c:axId val="16967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7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8E-4427-838C-C201E86045A1}"/>
            </c:ext>
          </c:extLst>
        </c:ser>
        <c:dLbls>
          <c:showLegendKey val="0"/>
          <c:showVal val="0"/>
          <c:showCatName val="0"/>
          <c:showSerName val="0"/>
          <c:showPercent val="0"/>
          <c:showBubbleSize val="0"/>
        </c:dLbls>
        <c:gapWidth val="150"/>
        <c:axId val="169680384"/>
        <c:axId val="16968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B8E-4427-838C-C201E86045A1}"/>
            </c:ext>
          </c:extLst>
        </c:ser>
        <c:dLbls>
          <c:showLegendKey val="0"/>
          <c:showVal val="0"/>
          <c:showCatName val="0"/>
          <c:showSerName val="0"/>
          <c:showPercent val="0"/>
          <c:showBubbleSize val="0"/>
        </c:dLbls>
        <c:marker val="1"/>
        <c:smooth val="0"/>
        <c:axId val="169680384"/>
        <c:axId val="169682736"/>
      </c:lineChart>
      <c:dateAx>
        <c:axId val="169680384"/>
        <c:scaling>
          <c:orientation val="minMax"/>
        </c:scaling>
        <c:delete val="1"/>
        <c:axPos val="b"/>
        <c:numFmt formatCode="&quot;H&quot;yy" sourceLinked="1"/>
        <c:majorTickMark val="none"/>
        <c:minorTickMark val="none"/>
        <c:tickLblPos val="none"/>
        <c:crossAx val="169682736"/>
        <c:crosses val="autoZero"/>
        <c:auto val="1"/>
        <c:lblOffset val="100"/>
        <c:baseTimeUnit val="years"/>
      </c:dateAx>
      <c:valAx>
        <c:axId val="16968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1413.72</c:v>
                </c:pt>
                <c:pt idx="1">
                  <c:v>543.64</c:v>
                </c:pt>
                <c:pt idx="2">
                  <c:v>634.83000000000004</c:v>
                </c:pt>
                <c:pt idx="3">
                  <c:v>464.97</c:v>
                </c:pt>
                <c:pt idx="4">
                  <c:v>521.91999999999996</c:v>
                </c:pt>
              </c:numCache>
            </c:numRef>
          </c:val>
          <c:extLst>
            <c:ext xmlns:c16="http://schemas.microsoft.com/office/drawing/2014/chart" uri="{C3380CC4-5D6E-409C-BE32-E72D297353CC}">
              <c16:uniqueId val="{00000000-D936-46E9-8D09-0BFB6B4093E9}"/>
            </c:ext>
          </c:extLst>
        </c:ser>
        <c:dLbls>
          <c:showLegendKey val="0"/>
          <c:showVal val="0"/>
          <c:showCatName val="0"/>
          <c:showSerName val="0"/>
          <c:showPercent val="0"/>
          <c:showBubbleSize val="0"/>
        </c:dLbls>
        <c:gapWidth val="150"/>
        <c:axId val="169683128"/>
        <c:axId val="1696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936-46E9-8D09-0BFB6B4093E9}"/>
            </c:ext>
          </c:extLst>
        </c:ser>
        <c:dLbls>
          <c:showLegendKey val="0"/>
          <c:showVal val="0"/>
          <c:showCatName val="0"/>
          <c:showSerName val="0"/>
          <c:showPercent val="0"/>
          <c:showBubbleSize val="0"/>
        </c:dLbls>
        <c:marker val="1"/>
        <c:smooth val="0"/>
        <c:axId val="169683128"/>
        <c:axId val="169675680"/>
      </c:lineChart>
      <c:dateAx>
        <c:axId val="169683128"/>
        <c:scaling>
          <c:orientation val="minMax"/>
        </c:scaling>
        <c:delete val="1"/>
        <c:axPos val="b"/>
        <c:numFmt formatCode="&quot;H&quot;yy" sourceLinked="1"/>
        <c:majorTickMark val="none"/>
        <c:minorTickMark val="none"/>
        <c:tickLblPos val="none"/>
        <c:crossAx val="169675680"/>
        <c:crosses val="autoZero"/>
        <c:auto val="1"/>
        <c:lblOffset val="100"/>
        <c:baseTimeUnit val="years"/>
      </c:dateAx>
      <c:valAx>
        <c:axId val="16967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8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184.44</c:v>
                </c:pt>
                <c:pt idx="1">
                  <c:v>159.82</c:v>
                </c:pt>
                <c:pt idx="2">
                  <c:v>135.66</c:v>
                </c:pt>
                <c:pt idx="3">
                  <c:v>167.01</c:v>
                </c:pt>
                <c:pt idx="4">
                  <c:v>188.33</c:v>
                </c:pt>
              </c:numCache>
            </c:numRef>
          </c:val>
          <c:extLst>
            <c:ext xmlns:c16="http://schemas.microsoft.com/office/drawing/2014/chart" uri="{C3380CC4-5D6E-409C-BE32-E72D297353CC}">
              <c16:uniqueId val="{00000000-A089-4497-A3A0-DBCBA2E6FA88}"/>
            </c:ext>
          </c:extLst>
        </c:ser>
        <c:dLbls>
          <c:showLegendKey val="0"/>
          <c:showVal val="0"/>
          <c:showCatName val="0"/>
          <c:showSerName val="0"/>
          <c:showPercent val="0"/>
          <c:showBubbleSize val="0"/>
        </c:dLbls>
        <c:gapWidth val="150"/>
        <c:axId val="169677248"/>
        <c:axId val="16967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089-4497-A3A0-DBCBA2E6FA88}"/>
            </c:ext>
          </c:extLst>
        </c:ser>
        <c:dLbls>
          <c:showLegendKey val="0"/>
          <c:showVal val="0"/>
          <c:showCatName val="0"/>
          <c:showSerName val="0"/>
          <c:showPercent val="0"/>
          <c:showBubbleSize val="0"/>
        </c:dLbls>
        <c:marker val="1"/>
        <c:smooth val="0"/>
        <c:axId val="169677248"/>
        <c:axId val="169678032"/>
      </c:lineChart>
      <c:dateAx>
        <c:axId val="169677248"/>
        <c:scaling>
          <c:orientation val="minMax"/>
        </c:scaling>
        <c:delete val="1"/>
        <c:axPos val="b"/>
        <c:numFmt formatCode="&quot;H&quot;yy" sourceLinked="1"/>
        <c:majorTickMark val="none"/>
        <c:minorTickMark val="none"/>
        <c:tickLblPos val="none"/>
        <c:crossAx val="169678032"/>
        <c:crosses val="autoZero"/>
        <c:auto val="1"/>
        <c:lblOffset val="100"/>
        <c:baseTimeUnit val="years"/>
      </c:dateAx>
      <c:valAx>
        <c:axId val="16967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150.47999999999999</c:v>
                </c:pt>
                <c:pt idx="1">
                  <c:v>154</c:v>
                </c:pt>
                <c:pt idx="2">
                  <c:v>133.28</c:v>
                </c:pt>
                <c:pt idx="3">
                  <c:v>141.69</c:v>
                </c:pt>
                <c:pt idx="4">
                  <c:v>129.91999999999999</c:v>
                </c:pt>
              </c:numCache>
            </c:numRef>
          </c:val>
          <c:extLst>
            <c:ext xmlns:c16="http://schemas.microsoft.com/office/drawing/2014/chart" uri="{C3380CC4-5D6E-409C-BE32-E72D297353CC}">
              <c16:uniqueId val="{00000000-54C9-4C63-9072-819237BEA894}"/>
            </c:ext>
          </c:extLst>
        </c:ser>
        <c:dLbls>
          <c:showLegendKey val="0"/>
          <c:showVal val="0"/>
          <c:showCatName val="0"/>
          <c:showSerName val="0"/>
          <c:showPercent val="0"/>
          <c:showBubbleSize val="0"/>
        </c:dLbls>
        <c:gapWidth val="150"/>
        <c:axId val="170294264"/>
        <c:axId val="17029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54C9-4C63-9072-819237BEA894}"/>
            </c:ext>
          </c:extLst>
        </c:ser>
        <c:dLbls>
          <c:showLegendKey val="0"/>
          <c:showVal val="0"/>
          <c:showCatName val="0"/>
          <c:showSerName val="0"/>
          <c:showPercent val="0"/>
          <c:showBubbleSize val="0"/>
        </c:dLbls>
        <c:marker val="1"/>
        <c:smooth val="0"/>
        <c:axId val="170294264"/>
        <c:axId val="170295440"/>
      </c:lineChart>
      <c:dateAx>
        <c:axId val="170294264"/>
        <c:scaling>
          <c:orientation val="minMax"/>
        </c:scaling>
        <c:delete val="1"/>
        <c:axPos val="b"/>
        <c:numFmt formatCode="&quot;H&quot;yy" sourceLinked="1"/>
        <c:majorTickMark val="none"/>
        <c:minorTickMark val="none"/>
        <c:tickLblPos val="none"/>
        <c:crossAx val="170295440"/>
        <c:crosses val="autoZero"/>
        <c:auto val="1"/>
        <c:lblOffset val="100"/>
        <c:baseTimeUnit val="years"/>
      </c:dateAx>
      <c:valAx>
        <c:axId val="17029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9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143.76</c:v>
                </c:pt>
                <c:pt idx="1">
                  <c:v>141.06</c:v>
                </c:pt>
                <c:pt idx="2">
                  <c:v>163.58000000000001</c:v>
                </c:pt>
                <c:pt idx="3">
                  <c:v>151.85</c:v>
                </c:pt>
                <c:pt idx="4">
                  <c:v>160.38999999999999</c:v>
                </c:pt>
              </c:numCache>
            </c:numRef>
          </c:val>
          <c:extLst>
            <c:ext xmlns:c16="http://schemas.microsoft.com/office/drawing/2014/chart" uri="{C3380CC4-5D6E-409C-BE32-E72D297353CC}">
              <c16:uniqueId val="{00000000-E128-49B3-ADD3-EA70EDD14786}"/>
            </c:ext>
          </c:extLst>
        </c:ser>
        <c:dLbls>
          <c:showLegendKey val="0"/>
          <c:showVal val="0"/>
          <c:showCatName val="0"/>
          <c:showSerName val="0"/>
          <c:showPercent val="0"/>
          <c:showBubbleSize val="0"/>
        </c:dLbls>
        <c:gapWidth val="150"/>
        <c:axId val="170290736"/>
        <c:axId val="1702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E128-49B3-ADD3-EA70EDD14786}"/>
            </c:ext>
          </c:extLst>
        </c:ser>
        <c:dLbls>
          <c:showLegendKey val="0"/>
          <c:showVal val="0"/>
          <c:showCatName val="0"/>
          <c:showSerName val="0"/>
          <c:showPercent val="0"/>
          <c:showBubbleSize val="0"/>
        </c:dLbls>
        <c:marker val="1"/>
        <c:smooth val="0"/>
        <c:axId val="170290736"/>
        <c:axId val="170291520"/>
      </c:lineChart>
      <c:dateAx>
        <c:axId val="170290736"/>
        <c:scaling>
          <c:orientation val="minMax"/>
        </c:scaling>
        <c:delete val="1"/>
        <c:axPos val="b"/>
        <c:numFmt formatCode="&quot;H&quot;yy" sourceLinked="1"/>
        <c:majorTickMark val="none"/>
        <c:minorTickMark val="none"/>
        <c:tickLblPos val="none"/>
        <c:crossAx val="170291520"/>
        <c:crosses val="autoZero"/>
        <c:auto val="1"/>
        <c:lblOffset val="100"/>
        <c:baseTimeUnit val="years"/>
      </c:dateAx>
      <c:valAx>
        <c:axId val="1702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9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酒々井町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20723</v>
      </c>
      <c r="AM8" s="71"/>
      <c r="AN8" s="71"/>
      <c r="AO8" s="71"/>
      <c r="AP8" s="71"/>
      <c r="AQ8" s="71"/>
      <c r="AR8" s="71"/>
      <c r="AS8" s="71"/>
      <c r="AT8" s="67">
        <f>データ!$S$6</f>
        <v>19.010000000000002</v>
      </c>
      <c r="AU8" s="68"/>
      <c r="AV8" s="68"/>
      <c r="AW8" s="68"/>
      <c r="AX8" s="68"/>
      <c r="AY8" s="68"/>
      <c r="AZ8" s="68"/>
      <c r="BA8" s="68"/>
      <c r="BB8" s="70">
        <f>データ!$T$6</f>
        <v>1090.1099999999999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83.35</v>
      </c>
      <c r="J10" s="68"/>
      <c r="K10" s="68"/>
      <c r="L10" s="68"/>
      <c r="M10" s="68"/>
      <c r="N10" s="68"/>
      <c r="O10" s="69"/>
      <c r="P10" s="70">
        <f>データ!$P$6</f>
        <v>92.49</v>
      </c>
      <c r="Q10" s="70"/>
      <c r="R10" s="70"/>
      <c r="S10" s="70"/>
      <c r="T10" s="70"/>
      <c r="U10" s="70"/>
      <c r="V10" s="70"/>
      <c r="W10" s="71">
        <f>データ!$Q$6</f>
        <v>3740</v>
      </c>
      <c r="X10" s="71"/>
      <c r="Y10" s="71"/>
      <c r="Z10" s="71"/>
      <c r="AA10" s="71"/>
      <c r="AB10" s="71"/>
      <c r="AC10" s="71"/>
      <c r="AD10" s="2"/>
      <c r="AE10" s="2"/>
      <c r="AF10" s="2"/>
      <c r="AG10" s="2"/>
      <c r="AH10" s="4"/>
      <c r="AI10" s="4"/>
      <c r="AJ10" s="4"/>
      <c r="AK10" s="4"/>
      <c r="AL10" s="71">
        <f>データ!$U$6</f>
        <v>18920</v>
      </c>
      <c r="AM10" s="71"/>
      <c r="AN10" s="71"/>
      <c r="AO10" s="71"/>
      <c r="AP10" s="71"/>
      <c r="AQ10" s="71"/>
      <c r="AR10" s="71"/>
      <c r="AS10" s="71"/>
      <c r="AT10" s="67">
        <f>データ!$V$6</f>
        <v>17.18</v>
      </c>
      <c r="AU10" s="68"/>
      <c r="AV10" s="68"/>
      <c r="AW10" s="68"/>
      <c r="AX10" s="68"/>
      <c r="AY10" s="68"/>
      <c r="AZ10" s="68"/>
      <c r="BA10" s="68"/>
      <c r="BB10" s="70">
        <f>データ!$W$6</f>
        <v>1101.28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vVRckim8Yzm7cmMMConDsxpEFuOTq+RoZeFG1Bw/0c1Wr21fHG4tQpcMQGIqn2jwvHd8TyIn2BVePX2rPg2gQ==" saltValue="hgPtIILsXTIdx3bQrueH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123226</v>
      </c>
      <c r="D6" s="34">
        <f t="shared" si="3"/>
        <v>46</v>
      </c>
      <c r="E6" s="34">
        <f t="shared" si="3"/>
        <v>1</v>
      </c>
      <c r="F6" s="34">
        <f t="shared" si="3"/>
        <v>0</v>
      </c>
      <c r="G6" s="34">
        <f t="shared" si="3"/>
        <v>1</v>
      </c>
      <c r="H6" s="34" t="str">
        <f t="shared" si="3"/>
        <v>千葉県　酒々井町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83.35</v>
      </c>
      <c r="P6" s="35">
        <f t="shared" si="3"/>
        <v>92.49</v>
      </c>
      <c r="Q6" s="35">
        <f t="shared" si="3"/>
        <v>3740</v>
      </c>
      <c r="R6" s="35">
        <f t="shared" si="3"/>
        <v>20723</v>
      </c>
      <c r="S6" s="35">
        <f t="shared" si="3"/>
        <v>19.010000000000002</v>
      </c>
      <c r="T6" s="35">
        <f t="shared" si="3"/>
        <v>1090.1099999999999</v>
      </c>
      <c r="U6" s="35">
        <f t="shared" si="3"/>
        <v>18920</v>
      </c>
      <c r="V6" s="35">
        <f t="shared" si="3"/>
        <v>17.18</v>
      </c>
      <c r="W6" s="35">
        <f t="shared" si="3"/>
        <v>1101.28</v>
      </c>
      <c r="X6" s="36">
        <f>IF(X7="",NA(),X7)</f>
        <v>148.91</v>
      </c>
      <c r="Y6" s="36">
        <f t="shared" ref="Y6:AG6" si="4">IF(Y7="",NA(),Y7)</f>
        <v>150.56</v>
      </c>
      <c r="Z6" s="36">
        <f t="shared" si="4"/>
        <v>136.33000000000001</v>
      </c>
      <c r="AA6" s="36">
        <f t="shared" si="4"/>
        <v>142.66999999999999</v>
      </c>
      <c r="AB6" s="36">
        <f t="shared" si="4"/>
        <v>131.63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1413.72</v>
      </c>
      <c r="AU6" s="36">
        <f t="shared" ref="AU6:BC6" si="6">IF(AU7="",NA(),AU7)</f>
        <v>543.64</v>
      </c>
      <c r="AV6" s="36">
        <f t="shared" si="6"/>
        <v>634.83000000000004</v>
      </c>
      <c r="AW6" s="36">
        <f t="shared" si="6"/>
        <v>464.97</v>
      </c>
      <c r="AX6" s="36">
        <f t="shared" si="6"/>
        <v>521.91999999999996</v>
      </c>
      <c r="AY6" s="36">
        <f t="shared" si="6"/>
        <v>391.54</v>
      </c>
      <c r="AZ6" s="36">
        <f t="shared" si="6"/>
        <v>384.34</v>
      </c>
      <c r="BA6" s="36">
        <f t="shared" si="6"/>
        <v>359.47</v>
      </c>
      <c r="BB6" s="36">
        <f t="shared" si="6"/>
        <v>369.69</v>
      </c>
      <c r="BC6" s="36">
        <f t="shared" si="6"/>
        <v>379.08</v>
      </c>
      <c r="BD6" s="35" t="str">
        <f>IF(BD7="","",IF(BD7="-","【-】","【"&amp;SUBSTITUTE(TEXT(BD7,"#,##0.00"),"-","△")&amp;"】"))</f>
        <v>【264.97】</v>
      </c>
      <c r="BE6" s="36">
        <f>IF(BE7="",NA(),BE7)</f>
        <v>184.44</v>
      </c>
      <c r="BF6" s="36">
        <f t="shared" ref="BF6:BN6" si="7">IF(BF7="",NA(),BF7)</f>
        <v>159.82</v>
      </c>
      <c r="BG6" s="36">
        <f t="shared" si="7"/>
        <v>135.66</v>
      </c>
      <c r="BH6" s="36">
        <f t="shared" si="7"/>
        <v>167.01</v>
      </c>
      <c r="BI6" s="36">
        <f t="shared" si="7"/>
        <v>188.33</v>
      </c>
      <c r="BJ6" s="36">
        <f t="shared" si="7"/>
        <v>386.97</v>
      </c>
      <c r="BK6" s="36">
        <f t="shared" si="7"/>
        <v>380.58</v>
      </c>
      <c r="BL6" s="36">
        <f t="shared" si="7"/>
        <v>401.79</v>
      </c>
      <c r="BM6" s="36">
        <f t="shared" si="7"/>
        <v>402.99</v>
      </c>
      <c r="BN6" s="36">
        <f t="shared" si="7"/>
        <v>398.98</v>
      </c>
      <c r="BO6" s="35" t="str">
        <f>IF(BO7="","",IF(BO7="-","【-】","【"&amp;SUBSTITUTE(TEXT(BO7,"#,##0.00"),"-","△")&amp;"】"))</f>
        <v>【266.61】</v>
      </c>
      <c r="BP6" s="36">
        <f>IF(BP7="",NA(),BP7)</f>
        <v>150.47999999999999</v>
      </c>
      <c r="BQ6" s="36">
        <f t="shared" ref="BQ6:BY6" si="8">IF(BQ7="",NA(),BQ7)</f>
        <v>154</v>
      </c>
      <c r="BR6" s="36">
        <f t="shared" si="8"/>
        <v>133.28</v>
      </c>
      <c r="BS6" s="36">
        <f t="shared" si="8"/>
        <v>141.69</v>
      </c>
      <c r="BT6" s="36">
        <f t="shared" si="8"/>
        <v>129.91999999999999</v>
      </c>
      <c r="BU6" s="36">
        <f t="shared" si="8"/>
        <v>101.72</v>
      </c>
      <c r="BV6" s="36">
        <f t="shared" si="8"/>
        <v>102.38</v>
      </c>
      <c r="BW6" s="36">
        <f t="shared" si="8"/>
        <v>100.12</v>
      </c>
      <c r="BX6" s="36">
        <f t="shared" si="8"/>
        <v>98.66</v>
      </c>
      <c r="BY6" s="36">
        <f t="shared" si="8"/>
        <v>98.64</v>
      </c>
      <c r="BZ6" s="35" t="str">
        <f>IF(BZ7="","",IF(BZ7="-","【-】","【"&amp;SUBSTITUTE(TEXT(BZ7,"#,##0.00"),"-","△")&amp;"】"))</f>
        <v>【103.24】</v>
      </c>
      <c r="CA6" s="36">
        <f>IF(CA7="",NA(),CA7)</f>
        <v>143.76</v>
      </c>
      <c r="CB6" s="36">
        <f t="shared" ref="CB6:CJ6" si="9">IF(CB7="",NA(),CB7)</f>
        <v>141.06</v>
      </c>
      <c r="CC6" s="36">
        <f t="shared" si="9"/>
        <v>163.58000000000001</v>
      </c>
      <c r="CD6" s="36">
        <f t="shared" si="9"/>
        <v>151.85</v>
      </c>
      <c r="CE6" s="36">
        <f t="shared" si="9"/>
        <v>160.38999999999999</v>
      </c>
      <c r="CF6" s="36">
        <f t="shared" si="9"/>
        <v>168.2</v>
      </c>
      <c r="CG6" s="36">
        <f t="shared" si="9"/>
        <v>168.67</v>
      </c>
      <c r="CH6" s="36">
        <f t="shared" si="9"/>
        <v>174.97</v>
      </c>
      <c r="CI6" s="36">
        <f t="shared" si="9"/>
        <v>178.59</v>
      </c>
      <c r="CJ6" s="36">
        <f t="shared" si="9"/>
        <v>178.92</v>
      </c>
      <c r="CK6" s="35" t="str">
        <f>IF(CK7="","",IF(CK7="-","【-】","【"&amp;SUBSTITUTE(TEXT(CK7,"#,##0.00"),"-","△")&amp;"】"))</f>
        <v>【168.38】</v>
      </c>
      <c r="CL6" s="36">
        <f>IF(CL7="",NA(),CL7)</f>
        <v>69.39</v>
      </c>
      <c r="CM6" s="36">
        <f t="shared" ref="CM6:CU6" si="10">IF(CM7="",NA(),CM7)</f>
        <v>69.180000000000007</v>
      </c>
      <c r="CN6" s="36">
        <f t="shared" si="10"/>
        <v>69.83</v>
      </c>
      <c r="CO6" s="36">
        <f t="shared" si="10"/>
        <v>68.56</v>
      </c>
      <c r="CP6" s="36">
        <f t="shared" si="10"/>
        <v>66.02</v>
      </c>
      <c r="CQ6" s="36">
        <f t="shared" si="10"/>
        <v>54.77</v>
      </c>
      <c r="CR6" s="36">
        <f t="shared" si="10"/>
        <v>54.92</v>
      </c>
      <c r="CS6" s="36">
        <f t="shared" si="10"/>
        <v>55.63</v>
      </c>
      <c r="CT6" s="36">
        <f t="shared" si="10"/>
        <v>55.03</v>
      </c>
      <c r="CU6" s="36">
        <f t="shared" si="10"/>
        <v>55.14</v>
      </c>
      <c r="CV6" s="35" t="str">
        <f>IF(CV7="","",IF(CV7="-","【-】","【"&amp;SUBSTITUTE(TEXT(CV7,"#,##0.00"),"-","△")&amp;"】"))</f>
        <v>【60.00】</v>
      </c>
      <c r="CW6" s="36">
        <f>IF(CW7="",NA(),CW7)</f>
        <v>91.96</v>
      </c>
      <c r="CX6" s="36">
        <f t="shared" ref="CX6:DF6" si="11">IF(CX7="",NA(),CX7)</f>
        <v>92.75</v>
      </c>
      <c r="CY6" s="36">
        <f t="shared" si="11"/>
        <v>91.44</v>
      </c>
      <c r="CZ6" s="36">
        <f t="shared" si="11"/>
        <v>90.81</v>
      </c>
      <c r="DA6" s="36">
        <f t="shared" si="11"/>
        <v>93.26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53.82</v>
      </c>
      <c r="DI6" s="36">
        <f t="shared" ref="DI6:DQ6" si="12">IF(DI7="",NA(),DI7)</f>
        <v>54.06</v>
      </c>
      <c r="DJ6" s="36">
        <f t="shared" si="12"/>
        <v>55.31</v>
      </c>
      <c r="DK6" s="36">
        <f t="shared" si="12"/>
        <v>55.53</v>
      </c>
      <c r="DL6" s="36">
        <f t="shared" si="12"/>
        <v>56.45</v>
      </c>
      <c r="DM6" s="36">
        <f t="shared" si="12"/>
        <v>47.46</v>
      </c>
      <c r="DN6" s="36">
        <f t="shared" si="12"/>
        <v>48.49</v>
      </c>
      <c r="DO6" s="36">
        <f t="shared" si="12"/>
        <v>48.05</v>
      </c>
      <c r="DP6" s="36">
        <f t="shared" si="12"/>
        <v>48.87</v>
      </c>
      <c r="DQ6" s="36">
        <f t="shared" si="12"/>
        <v>49.92</v>
      </c>
      <c r="DR6" s="35" t="str">
        <f>IF(DR7="","",IF(DR7="-","【-】","【"&amp;SUBSTITUTE(TEXT(DR7,"#,##0.00"),"-","△")&amp;"】"))</f>
        <v>【49.59】</v>
      </c>
      <c r="DS6" s="36">
        <f>IF(DS7="",NA(),DS7)</f>
        <v>7.85</v>
      </c>
      <c r="DT6" s="36">
        <f t="shared" ref="DT6:EB6" si="13">IF(DT7="",NA(),DT7)</f>
        <v>37.18</v>
      </c>
      <c r="DU6" s="35">
        <f t="shared" si="13"/>
        <v>0</v>
      </c>
      <c r="DV6" s="36">
        <f t="shared" si="13"/>
        <v>41.44</v>
      </c>
      <c r="DW6" s="36">
        <f t="shared" si="13"/>
        <v>41.44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1.97</v>
      </c>
      <c r="EE6" s="36">
        <f t="shared" ref="EE6:EM6" si="14">IF(EE7="",NA(),EE7)</f>
        <v>1.17</v>
      </c>
      <c r="EF6" s="35">
        <f t="shared" si="14"/>
        <v>0</v>
      </c>
      <c r="EG6" s="36">
        <f t="shared" si="14"/>
        <v>1.37</v>
      </c>
      <c r="EH6" s="36">
        <f t="shared" si="14"/>
        <v>1.9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123226</v>
      </c>
      <c r="D7" s="38">
        <v>46</v>
      </c>
      <c r="E7" s="38">
        <v>1</v>
      </c>
      <c r="F7" s="38">
        <v>0</v>
      </c>
      <c r="G7" s="38">
        <v>1</v>
      </c>
      <c r="H7" s="38" t="s">
        <v>92</v>
      </c>
      <c r="I7" s="38" t="s">
        <v>93</v>
      </c>
      <c r="J7" s="38" t="s">
        <v>94</v>
      </c>
      <c r="K7" s="38" t="s">
        <v>95</v>
      </c>
      <c r="L7" s="38" t="s">
        <v>96</v>
      </c>
      <c r="M7" s="38" t="s">
        <v>97</v>
      </c>
      <c r="N7" s="39" t="s">
        <v>98</v>
      </c>
      <c r="O7" s="39">
        <v>83.35</v>
      </c>
      <c r="P7" s="39">
        <v>92.49</v>
      </c>
      <c r="Q7" s="39">
        <v>3740</v>
      </c>
      <c r="R7" s="39">
        <v>20723</v>
      </c>
      <c r="S7" s="39">
        <v>19.010000000000002</v>
      </c>
      <c r="T7" s="39">
        <v>1090.1099999999999</v>
      </c>
      <c r="U7" s="39">
        <v>18920</v>
      </c>
      <c r="V7" s="39">
        <v>17.18</v>
      </c>
      <c r="W7" s="39">
        <v>1101.28</v>
      </c>
      <c r="X7" s="39">
        <v>148.91</v>
      </c>
      <c r="Y7" s="39">
        <v>150.56</v>
      </c>
      <c r="Z7" s="39">
        <v>136.33000000000001</v>
      </c>
      <c r="AA7" s="39">
        <v>142.66999999999999</v>
      </c>
      <c r="AB7" s="39">
        <v>131.63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1413.72</v>
      </c>
      <c r="AU7" s="39">
        <v>543.64</v>
      </c>
      <c r="AV7" s="39">
        <v>634.83000000000004</v>
      </c>
      <c r="AW7" s="39">
        <v>464.97</v>
      </c>
      <c r="AX7" s="39">
        <v>521.91999999999996</v>
      </c>
      <c r="AY7" s="39">
        <v>391.54</v>
      </c>
      <c r="AZ7" s="39">
        <v>384.34</v>
      </c>
      <c r="BA7" s="39">
        <v>359.47</v>
      </c>
      <c r="BB7" s="39">
        <v>369.69</v>
      </c>
      <c r="BC7" s="39">
        <v>379.08</v>
      </c>
      <c r="BD7" s="39">
        <v>264.97000000000003</v>
      </c>
      <c r="BE7" s="39">
        <v>184.44</v>
      </c>
      <c r="BF7" s="39">
        <v>159.82</v>
      </c>
      <c r="BG7" s="39">
        <v>135.66</v>
      </c>
      <c r="BH7" s="39">
        <v>167.01</v>
      </c>
      <c r="BI7" s="39">
        <v>188.33</v>
      </c>
      <c r="BJ7" s="39">
        <v>386.97</v>
      </c>
      <c r="BK7" s="39">
        <v>380.58</v>
      </c>
      <c r="BL7" s="39">
        <v>401.79</v>
      </c>
      <c r="BM7" s="39">
        <v>402.99</v>
      </c>
      <c r="BN7" s="39">
        <v>398.98</v>
      </c>
      <c r="BO7" s="39">
        <v>266.61</v>
      </c>
      <c r="BP7" s="39">
        <v>150.47999999999999</v>
      </c>
      <c r="BQ7" s="39">
        <v>154</v>
      </c>
      <c r="BR7" s="39">
        <v>133.28</v>
      </c>
      <c r="BS7" s="39">
        <v>141.69</v>
      </c>
      <c r="BT7" s="39">
        <v>129.91999999999999</v>
      </c>
      <c r="BU7" s="39">
        <v>101.72</v>
      </c>
      <c r="BV7" s="39">
        <v>102.38</v>
      </c>
      <c r="BW7" s="39">
        <v>100.12</v>
      </c>
      <c r="BX7" s="39">
        <v>98.66</v>
      </c>
      <c r="BY7" s="39">
        <v>98.64</v>
      </c>
      <c r="BZ7" s="39">
        <v>103.24</v>
      </c>
      <c r="CA7" s="39">
        <v>143.76</v>
      </c>
      <c r="CB7" s="39">
        <v>141.06</v>
      </c>
      <c r="CC7" s="39">
        <v>163.58000000000001</v>
      </c>
      <c r="CD7" s="39">
        <v>151.85</v>
      </c>
      <c r="CE7" s="39">
        <v>160.38999999999999</v>
      </c>
      <c r="CF7" s="39">
        <v>168.2</v>
      </c>
      <c r="CG7" s="39">
        <v>168.67</v>
      </c>
      <c r="CH7" s="39">
        <v>174.97</v>
      </c>
      <c r="CI7" s="39">
        <v>178.59</v>
      </c>
      <c r="CJ7" s="39">
        <v>178.92</v>
      </c>
      <c r="CK7" s="39">
        <v>168.38</v>
      </c>
      <c r="CL7" s="39">
        <v>69.39</v>
      </c>
      <c r="CM7" s="39">
        <v>69.180000000000007</v>
      </c>
      <c r="CN7" s="39">
        <v>69.83</v>
      </c>
      <c r="CO7" s="39">
        <v>68.56</v>
      </c>
      <c r="CP7" s="39">
        <v>66.02</v>
      </c>
      <c r="CQ7" s="39">
        <v>54.77</v>
      </c>
      <c r="CR7" s="39">
        <v>54.92</v>
      </c>
      <c r="CS7" s="39">
        <v>55.63</v>
      </c>
      <c r="CT7" s="39">
        <v>55.03</v>
      </c>
      <c r="CU7" s="39">
        <v>55.14</v>
      </c>
      <c r="CV7" s="39">
        <v>60</v>
      </c>
      <c r="CW7" s="39">
        <v>91.96</v>
      </c>
      <c r="CX7" s="39">
        <v>92.75</v>
      </c>
      <c r="CY7" s="39">
        <v>91.44</v>
      </c>
      <c r="CZ7" s="39">
        <v>90.81</v>
      </c>
      <c r="DA7" s="39">
        <v>93.26</v>
      </c>
      <c r="DB7" s="39">
        <v>82.89</v>
      </c>
      <c r="DC7" s="39">
        <v>82.66</v>
      </c>
      <c r="DD7" s="39">
        <v>82.04</v>
      </c>
      <c r="DE7" s="39">
        <v>81.900000000000006</v>
      </c>
      <c r="DF7" s="39">
        <v>81.39</v>
      </c>
      <c r="DG7" s="39">
        <v>89.8</v>
      </c>
      <c r="DH7" s="39">
        <v>53.82</v>
      </c>
      <c r="DI7" s="39">
        <v>54.06</v>
      </c>
      <c r="DJ7" s="39">
        <v>55.31</v>
      </c>
      <c r="DK7" s="39">
        <v>55.53</v>
      </c>
      <c r="DL7" s="39">
        <v>56.45</v>
      </c>
      <c r="DM7" s="39">
        <v>47.46</v>
      </c>
      <c r="DN7" s="39">
        <v>48.49</v>
      </c>
      <c r="DO7" s="39">
        <v>48.05</v>
      </c>
      <c r="DP7" s="39">
        <v>48.87</v>
      </c>
      <c r="DQ7" s="39">
        <v>49.92</v>
      </c>
      <c r="DR7" s="39">
        <v>49.59</v>
      </c>
      <c r="DS7" s="39">
        <v>7.85</v>
      </c>
      <c r="DT7" s="39">
        <v>37.18</v>
      </c>
      <c r="DU7" s="39">
        <v>0</v>
      </c>
      <c r="DV7" s="39">
        <v>41.44</v>
      </c>
      <c r="DW7" s="39">
        <v>41.44</v>
      </c>
      <c r="DX7" s="39">
        <v>9.7100000000000009</v>
      </c>
      <c r="DY7" s="39">
        <v>12.79</v>
      </c>
      <c r="DZ7" s="39">
        <v>13.39</v>
      </c>
      <c r="EA7" s="39">
        <v>14.85</v>
      </c>
      <c r="EB7" s="39">
        <v>16.88</v>
      </c>
      <c r="EC7" s="39">
        <v>19.440000000000001</v>
      </c>
      <c r="ED7" s="39">
        <v>1.97</v>
      </c>
      <c r="EE7" s="39">
        <v>1.17</v>
      </c>
      <c r="EF7" s="39">
        <v>0</v>
      </c>
      <c r="EG7" s="39">
        <v>1.37</v>
      </c>
      <c r="EH7" s="39">
        <v>1.9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2021-01-20T05:22:21Z</cp:lastPrinted>
  <dcterms:created xsi:type="dcterms:W3CDTF">2020-12-04T02:06:35Z</dcterms:created>
  <dcterms:modified xsi:type="dcterms:W3CDTF">2021-02-10T01:12:47Z</dcterms:modified>
  <cp:category/>
</cp:coreProperties>
</file>