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Sd8G543nJypnKrAOOwcBSCqjOpVLSDOtOa6HU21DBsgV9OOY2ImmxliG5BPfKZ6gKf9uK2ESO2AnwA61NbRCzQ==" workbookSaltValue="MEilVu9ckBtWRVv9wajeSw==" workbookSpinCount="100000" lockStructure="1"/>
  <bookViews>
    <workbookView xWindow="93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R6" i="5"/>
  <c r="AD10" i="4" s="1"/>
  <c r="Q6" i="5"/>
  <c r="P6" i="5"/>
  <c r="P10" i="4" s="1"/>
  <c r="O6" i="5"/>
  <c r="N6" i="5"/>
  <c r="B10" i="4" s="1"/>
  <c r="M6" i="5"/>
  <c r="AD8" i="4" s="1"/>
  <c r="L6" i="5"/>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W10" i="4"/>
  <c r="I10" i="4"/>
  <c r="BB8" i="4"/>
  <c r="AT8" i="4"/>
  <c r="AL8" i="4"/>
  <c r="W8" i="4"/>
  <c r="P8" i="4"/>
  <c r="C10" i="5" l="1"/>
  <c r="D10" i="5"/>
  <c r="E10" i="5"/>
  <c r="B10" i="5"/>
</calcChain>
</file>

<file path=xl/sharedStrings.xml><?xml version="1.0" encoding="utf-8"?>
<sst xmlns="http://schemas.openxmlformats.org/spreadsheetml/2006/main" count="228" uniqueCount="116">
  <si>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</si>
  <si>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</si>
  <si>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</si>
  <si>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</si>
  <si>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</si>
  <si>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</si>
  <si>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</si>
  <si>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</si>
  <si>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</si>
  <si>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</si>
  <si>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</si>
  <si>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</si>
  <si>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</si>
  <si>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</si>
  <si>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</si>
  <si>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</si>
  <si>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</si>
  <si>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</si>
  <si>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</si>
  <si>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</si>
  <si>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</si>
  <si>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</si>
  <si>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</si>
  <si>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</si>
  <si>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</si>
  <si>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</si>
  <si>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</si>
  <si>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</si>
  <si>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</si>
  <si>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</si>
  <si>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</si>
  <si>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</si>
  <si>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</si>
  <si>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</si>
  <si>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</si>
  <si>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</si>
  <si>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</si>
  <si>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</si>
  <si>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</si>
  <si>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</si>
  <si>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</si>
  <si>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</si>
  <si>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</si>
  <si>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</si>
  <si>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</si>
  <si>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</si>
  <si>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</si>
  <si>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</si>
  <si>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</si>
  <si>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</si>
  <si>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</si>
  <si>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</si>
  <si>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</si>
  <si>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</si>
  <si>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</si>
  <si>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</si>
  <si>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</si>
  <si>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</si>
  <si>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</si>
  <si>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</si>
  <si>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</si>
  <si>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</si>
  <si>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</si>
  <si>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</si>
  <si>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</si>
  <si>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</si>
  <si>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</si>
  <si>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</si>
  <si>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</si>
  <si>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</si>
  <si>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</si>
  <si>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</si>
  <si>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</si>
  <si>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</si>
  <si>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</si>
  <si>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</si>
  <si>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</si>
  <si>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</si>
  <si>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</si>
  <si>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</si>
  <si>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</si>
  <si>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</si>
  <si>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</si>
  <si>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</si>
  <si>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</si>
  <si>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</si>
  <si>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</si>
  <si>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</si>
  <si>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</si>
  <si>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</si>
  <si>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</si>
  <si>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</si>
  <si>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</si>
  <si>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</si>
  <si>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</si>
  <si>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</si>
  <si>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</si>
  <si>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</si>
  <si>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</si>
  <si>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</si>
  <si>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九十九里町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</si>
  <si>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</si>
  <si>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</si>
  <si>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</si>
  <si>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</si>
  <si>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</si>
  <si>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</si>
  <si>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</si>
  <si>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</si>
  <si>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</si>
  <si>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</si>
  <si>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</si>
  <si>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</si>
  <si>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供用開始より年数が経過しており、機械類の老朽化が進行している。管渠については、現状維持が続いているが、更新計画を作成し老朽化への対策を進めていく必要がある。
　設備更新が必要な時期を迎えるため、更新の計画を策定し施設の老朽化対策を講じる必要がある。
　３処理場中１ヶ所については、老朽化状況を調査し、令和３年度に大規模改修を行う。</t>
    <rPh sb="151" eb="153">
      <t>レイワ</t>
    </rPh>
    <rPh sb="157" eb="160">
      <t>ダイキボ</t>
    </rPh>
    <rPh sb="160" eb="162">
      <t>カイシュウ</t>
    </rPh>
    <phoneticPr fontId="4"/>
  </si>
  <si>
    <t>　支出は増加傾向であり、収入は横ばい状態。
　長期的な事業運営の実施のため、公会計制度を導入し財政の透明化・効率化・及び適正化を進め、また設備の劣化状況の把握・設備投資計画を作成する等、経費を削減する方法を様々な観点から模索していくことが必要となる。
　接続率向上のため促進活動を継続して実施し、処理施設を最大限に活用できるように使用率を向上させ、増収を目指し設備等の更新に対応できるよう計画していく。
　人口減少に伴い大幅な収入増は見込めない状況であると考えられる。今後の更新時等に地区の実情に合わせた設備のスペックを検討し、経費の削減を図る検討が必要と考える。</t>
    <rPh sb="38" eb="41">
      <t>コウカイケイ</t>
    </rPh>
    <rPh sb="41" eb="43">
      <t>セイド</t>
    </rPh>
    <rPh sb="44" eb="46">
      <t>ドウニュウ</t>
    </rPh>
    <phoneticPr fontId="4"/>
  </si>
  <si>
    <t>　経費回収率は平成２６年度から２９年度にかけて増加傾向であったが、収益的収支比率と同様に３０年度は下落している。経費の増加に対し収入が増加しておらず、収入の確保に努め、今後増加が想定される修繕費については、計画的に実施し費用を抑えることが必要と考える。
　汚水処理原価は修繕費・委託費用等が増加したことにより急激に上昇しているが、一過性であり濃縮時間の調整等で処分量を削減しており、今後は処理原価が減少していくと考えられる。
　施設利用率は接続戸数に変動は無いが、１世帯当たりの水使用量が減少（節水型機器の普及等）していると考えられる。地域の実情に合わせ、規模等を検討していくことも必要と考えられる。</t>
    <rPh sb="17" eb="18">
      <t>ネン</t>
    </rPh>
    <rPh sb="18" eb="19">
      <t>ド</t>
    </rPh>
    <rPh sb="23" eb="25">
      <t>ゾウカ</t>
    </rPh>
    <rPh sb="25" eb="27">
      <t>ケイコウ</t>
    </rPh>
    <rPh sb="41" eb="43">
      <t>ドウヨウ</t>
    </rPh>
    <rPh sb="46" eb="47">
      <t>ネン</t>
    </rPh>
    <rPh sb="47" eb="48">
      <t>ド</t>
    </rPh>
    <rPh sb="49" eb="51">
      <t>ゲラク</t>
    </rPh>
    <rPh sb="135" eb="137">
      <t>シュウゼン</t>
    </rPh>
    <rPh sb="137" eb="138">
      <t>ヒ</t>
    </rPh>
    <rPh sb="139" eb="141">
      <t>イタク</t>
    </rPh>
    <rPh sb="141" eb="143">
      <t>ヒヨウ</t>
    </rPh>
    <rPh sb="143" eb="144">
      <t>トウ</t>
    </rPh>
    <rPh sb="145" eb="147">
      <t>ゾウカ</t>
    </rPh>
    <rPh sb="154" eb="156">
      <t>キュウゲキ</t>
    </rPh>
    <rPh sb="157" eb="159">
      <t>ジョウショウ</t>
    </rPh>
    <rPh sb="165" eb="168">
      <t>イッカセイ</t>
    </rPh>
    <rPh sb="180" eb="182">
      <t>ショブン</t>
    </rPh>
    <rPh sb="182" eb="183">
      <t>リョウ</t>
    </rPh>
    <rPh sb="184" eb="186">
      <t>サクゲン</t>
    </rPh>
    <rPh sb="191" eb="193">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</si>
</sst>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E2-4285-A7D9-3C41CE9CF838}"/>
            </c:ext>
          </c:extLst>
        </c:ser>
        <c:dLbls>
          <c:showLegendKey val="0"/>
          <c:showVal val="0"/>
          <c:showCatName val="0"/>
          <c:showSerName val="0"/>
          <c:showPercent val="0"/>
          <c:showBubbleSize val="0"/>
        </c:dLbls>
        <c:gapWidth val="150"/>
        <c:axId val="162868352"/>
        <c:axId val="162868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E9E2-4285-A7D9-3C41CE9CF838}"/>
            </c:ext>
          </c:extLst>
        </c:ser>
        <c:dLbls>
          <c:showLegendKey val="0"/>
          <c:showVal val="0"/>
          <c:showCatName val="0"/>
          <c:showSerName val="0"/>
          <c:showPercent val="0"/>
          <c:showBubbleSize val="0"/>
        </c:dLbls>
        <c:marker val="1"/>
        <c:smooth val="0"/>
        <c:axId val="162868352"/>
        <c:axId val="162868744"/>
      </c:lineChart>
      <c:dateAx>
        <c:axId val="162868352"/>
        <c:scaling>
          <c:orientation val="minMax"/>
        </c:scaling>
        <c:delete val="1"/>
        <c:axPos val="b"/>
        <c:numFmt formatCode="ge" sourceLinked="1"/>
        <c:majorTickMark val="none"/>
        <c:minorTickMark val="none"/>
        <c:tickLblPos val="none"/>
        <c:crossAx val="162868744"/>
        <c:crosses val="autoZero"/>
        <c:auto val="1"/>
        <c:lblOffset val="100"/>
        <c:baseTimeUnit val="years"/>
      </c:dateAx>
      <c:valAx>
        <c:axId val="162868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86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46.78</c:v>
                </c:pt>
                <c:pt idx="1">
                  <c:v>48.3</c:v>
                </c:pt>
                <c:pt idx="2">
                  <c:v>41.5</c:v>
                </c:pt>
                <c:pt idx="3">
                  <c:v>47.76</c:v>
                </c:pt>
                <c:pt idx="4">
                  <c:v>47.05</c:v>
                </c:pt>
              </c:numCache>
            </c:numRef>
          </c:val>
          <c:extLst>
            <c:ext xmlns:c16="http://schemas.microsoft.com/office/drawing/2014/chart" uri="{C3380CC4-5D6E-409C-BE32-E72D297353CC}">
              <c16:uniqueId val="{00000000-335B-4F9D-862E-8E2CFA868D21}"/>
            </c:ext>
          </c:extLst>
        </c:ser>
        <c:dLbls>
          <c:showLegendKey val="0"/>
          <c:showVal val="0"/>
          <c:showCatName val="0"/>
          <c:showSerName val="0"/>
          <c:showPercent val="0"/>
          <c:showBubbleSize val="0"/>
        </c:dLbls>
        <c:gapWidth val="150"/>
        <c:axId val="164678712"/>
        <c:axId val="16467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335B-4F9D-862E-8E2CFA868D21}"/>
            </c:ext>
          </c:extLst>
        </c:ser>
        <c:dLbls>
          <c:showLegendKey val="0"/>
          <c:showVal val="0"/>
          <c:showCatName val="0"/>
          <c:showSerName val="0"/>
          <c:showPercent val="0"/>
          <c:showBubbleSize val="0"/>
        </c:dLbls>
        <c:marker val="1"/>
        <c:smooth val="0"/>
        <c:axId val="164678712"/>
        <c:axId val="164679104"/>
      </c:lineChart>
      <c:dateAx>
        <c:axId val="164678712"/>
        <c:scaling>
          <c:orientation val="minMax"/>
        </c:scaling>
        <c:delete val="1"/>
        <c:axPos val="b"/>
        <c:numFmt formatCode="ge" sourceLinked="1"/>
        <c:majorTickMark val="none"/>
        <c:minorTickMark val="none"/>
        <c:tickLblPos val="none"/>
        <c:crossAx val="164679104"/>
        <c:crosses val="autoZero"/>
        <c:auto val="1"/>
        <c:lblOffset val="100"/>
        <c:baseTimeUnit val="years"/>
      </c:dateAx>
      <c:valAx>
        <c:axId val="16467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67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94.28</c:v>
                </c:pt>
                <c:pt idx="1">
                  <c:v>95.55</c:v>
                </c:pt>
                <c:pt idx="2">
                  <c:v>98.26</c:v>
                </c:pt>
                <c:pt idx="3">
                  <c:v>78.33</c:v>
                </c:pt>
                <c:pt idx="4">
                  <c:v>74.13</c:v>
                </c:pt>
              </c:numCache>
            </c:numRef>
          </c:val>
          <c:extLst>
            <c:ext xmlns:c16="http://schemas.microsoft.com/office/drawing/2014/chart" uri="{C3380CC4-5D6E-409C-BE32-E72D297353CC}">
              <c16:uniqueId val="{00000000-BA43-4CAE-98CD-847CE0F45655}"/>
            </c:ext>
          </c:extLst>
        </c:ser>
        <c:dLbls>
          <c:showLegendKey val="0"/>
          <c:showVal val="0"/>
          <c:showCatName val="0"/>
          <c:showSerName val="0"/>
          <c:showPercent val="0"/>
          <c:showBubbleSize val="0"/>
        </c:dLbls>
        <c:gapWidth val="150"/>
        <c:axId val="164680280"/>
        <c:axId val="16468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BA43-4CAE-98CD-847CE0F45655}"/>
            </c:ext>
          </c:extLst>
        </c:ser>
        <c:dLbls>
          <c:showLegendKey val="0"/>
          <c:showVal val="0"/>
          <c:showCatName val="0"/>
          <c:showSerName val="0"/>
          <c:showPercent val="0"/>
          <c:showBubbleSize val="0"/>
        </c:dLbls>
        <c:marker val="1"/>
        <c:smooth val="0"/>
        <c:axId val="164680280"/>
        <c:axId val="164680672"/>
      </c:lineChart>
      <c:dateAx>
        <c:axId val="164680280"/>
        <c:scaling>
          <c:orientation val="minMax"/>
        </c:scaling>
        <c:delete val="1"/>
        <c:axPos val="b"/>
        <c:numFmt formatCode="ge" sourceLinked="1"/>
        <c:majorTickMark val="none"/>
        <c:minorTickMark val="none"/>
        <c:tickLblPos val="none"/>
        <c:crossAx val="164680672"/>
        <c:crosses val="autoZero"/>
        <c:auto val="1"/>
        <c:lblOffset val="100"/>
        <c:baseTimeUnit val="years"/>
      </c:dateAx>
      <c:valAx>
        <c:axId val="16468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680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73.430000000000007</c:v>
                </c:pt>
                <c:pt idx="1">
                  <c:v>72.709999999999994</c:v>
                </c:pt>
                <c:pt idx="2">
                  <c:v>74.36</c:v>
                </c:pt>
                <c:pt idx="3">
                  <c:v>87.42</c:v>
                </c:pt>
                <c:pt idx="4">
                  <c:v>65.45</c:v>
                </c:pt>
              </c:numCache>
            </c:numRef>
          </c:val>
          <c:extLst>
            <c:ext xmlns:c16="http://schemas.microsoft.com/office/drawing/2014/chart" uri="{C3380CC4-5D6E-409C-BE32-E72D297353CC}">
              <c16:uniqueId val="{00000000-82F1-43AA-8196-D69219D3BD9E}"/>
            </c:ext>
          </c:extLst>
        </c:ser>
        <c:dLbls>
          <c:showLegendKey val="0"/>
          <c:showVal val="0"/>
          <c:showCatName val="0"/>
          <c:showSerName val="0"/>
          <c:showPercent val="0"/>
          <c:showBubbleSize val="0"/>
        </c:dLbls>
        <c:gapWidth val="150"/>
        <c:axId val="164194744"/>
        <c:axId val="16419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F1-43AA-8196-D69219D3BD9E}"/>
            </c:ext>
          </c:extLst>
        </c:ser>
        <c:dLbls>
          <c:showLegendKey val="0"/>
          <c:showVal val="0"/>
          <c:showCatName val="0"/>
          <c:showSerName val="0"/>
          <c:showPercent val="0"/>
          <c:showBubbleSize val="0"/>
        </c:dLbls>
        <c:marker val="1"/>
        <c:smooth val="0"/>
        <c:axId val="164194744"/>
        <c:axId val="164195136"/>
      </c:lineChart>
      <c:dateAx>
        <c:axId val="164194744"/>
        <c:scaling>
          <c:orientation val="minMax"/>
        </c:scaling>
        <c:delete val="1"/>
        <c:axPos val="b"/>
        <c:numFmt formatCode="ge" sourceLinked="1"/>
        <c:majorTickMark val="none"/>
        <c:minorTickMark val="none"/>
        <c:tickLblPos val="none"/>
        <c:crossAx val="164195136"/>
        <c:crosses val="autoZero"/>
        <c:auto val="1"/>
        <c:lblOffset val="100"/>
        <c:baseTimeUnit val="years"/>
      </c:dateAx>
      <c:valAx>
        <c:axId val="16419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19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5E-43E1-9ED1-0321F79F7205}"/>
            </c:ext>
          </c:extLst>
        </c:ser>
        <c:dLbls>
          <c:showLegendKey val="0"/>
          <c:showVal val="0"/>
          <c:showCatName val="0"/>
          <c:showSerName val="0"/>
          <c:showPercent val="0"/>
          <c:showBubbleSize val="0"/>
        </c:dLbls>
        <c:gapWidth val="150"/>
        <c:axId val="164196312"/>
        <c:axId val="16419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5E-43E1-9ED1-0321F79F7205}"/>
            </c:ext>
          </c:extLst>
        </c:ser>
        <c:dLbls>
          <c:showLegendKey val="0"/>
          <c:showVal val="0"/>
          <c:showCatName val="0"/>
          <c:showSerName val="0"/>
          <c:showPercent val="0"/>
          <c:showBubbleSize val="0"/>
        </c:dLbls>
        <c:marker val="1"/>
        <c:smooth val="0"/>
        <c:axId val="164196312"/>
        <c:axId val="164196704"/>
      </c:lineChart>
      <c:dateAx>
        <c:axId val="164196312"/>
        <c:scaling>
          <c:orientation val="minMax"/>
        </c:scaling>
        <c:delete val="1"/>
        <c:axPos val="b"/>
        <c:numFmt formatCode="ge" sourceLinked="1"/>
        <c:majorTickMark val="none"/>
        <c:minorTickMark val="none"/>
        <c:tickLblPos val="none"/>
        <c:crossAx val="164196704"/>
        <c:crosses val="autoZero"/>
        <c:auto val="1"/>
        <c:lblOffset val="100"/>
        <c:baseTimeUnit val="years"/>
      </c:dateAx>
      <c:valAx>
        <c:axId val="16419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19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90-4702-AFF4-D2E20EB9CF23}"/>
            </c:ext>
          </c:extLst>
        </c:ser>
        <c:dLbls>
          <c:showLegendKey val="0"/>
          <c:showVal val="0"/>
          <c:showCatName val="0"/>
          <c:showSerName val="0"/>
          <c:showPercent val="0"/>
          <c:showBubbleSize val="0"/>
        </c:dLbls>
        <c:gapWidth val="150"/>
        <c:axId val="164429240"/>
        <c:axId val="16442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90-4702-AFF4-D2E20EB9CF23}"/>
            </c:ext>
          </c:extLst>
        </c:ser>
        <c:dLbls>
          <c:showLegendKey val="0"/>
          <c:showVal val="0"/>
          <c:showCatName val="0"/>
          <c:showSerName val="0"/>
          <c:showPercent val="0"/>
          <c:showBubbleSize val="0"/>
        </c:dLbls>
        <c:marker val="1"/>
        <c:smooth val="0"/>
        <c:axId val="164429240"/>
        <c:axId val="164429632"/>
      </c:lineChart>
      <c:dateAx>
        <c:axId val="164429240"/>
        <c:scaling>
          <c:orientation val="minMax"/>
        </c:scaling>
        <c:delete val="1"/>
        <c:axPos val="b"/>
        <c:numFmt formatCode="ge" sourceLinked="1"/>
        <c:majorTickMark val="none"/>
        <c:minorTickMark val="none"/>
        <c:tickLblPos val="none"/>
        <c:crossAx val="164429632"/>
        <c:crosses val="autoZero"/>
        <c:auto val="1"/>
        <c:lblOffset val="100"/>
        <c:baseTimeUnit val="years"/>
      </c:dateAx>
      <c:valAx>
        <c:axId val="16442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429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25-4F7B-96CE-B14E5A5AB935}"/>
            </c:ext>
          </c:extLst>
        </c:ser>
        <c:dLbls>
          <c:showLegendKey val="0"/>
          <c:showVal val="0"/>
          <c:showCatName val="0"/>
          <c:showSerName val="0"/>
          <c:showPercent val="0"/>
          <c:showBubbleSize val="0"/>
        </c:dLbls>
        <c:gapWidth val="150"/>
        <c:axId val="164430808"/>
        <c:axId val="16443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25-4F7B-96CE-B14E5A5AB935}"/>
            </c:ext>
          </c:extLst>
        </c:ser>
        <c:dLbls>
          <c:showLegendKey val="0"/>
          <c:showVal val="0"/>
          <c:showCatName val="0"/>
          <c:showSerName val="0"/>
          <c:showPercent val="0"/>
          <c:showBubbleSize val="0"/>
        </c:dLbls>
        <c:marker val="1"/>
        <c:smooth val="0"/>
        <c:axId val="164430808"/>
        <c:axId val="164431200"/>
      </c:lineChart>
      <c:dateAx>
        <c:axId val="164430808"/>
        <c:scaling>
          <c:orientation val="minMax"/>
        </c:scaling>
        <c:delete val="1"/>
        <c:axPos val="b"/>
        <c:numFmt formatCode="ge" sourceLinked="1"/>
        <c:majorTickMark val="none"/>
        <c:minorTickMark val="none"/>
        <c:tickLblPos val="none"/>
        <c:crossAx val="164431200"/>
        <c:crosses val="autoZero"/>
        <c:auto val="1"/>
        <c:lblOffset val="100"/>
        <c:baseTimeUnit val="years"/>
      </c:dateAx>
      <c:valAx>
        <c:axId val="16443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43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A7-49C5-9AD9-2EFD6520D27D}"/>
            </c:ext>
          </c:extLst>
        </c:ser>
        <c:dLbls>
          <c:showLegendKey val="0"/>
          <c:showVal val="0"/>
          <c:showCatName val="0"/>
          <c:showSerName val="0"/>
          <c:showPercent val="0"/>
          <c:showBubbleSize val="0"/>
        </c:dLbls>
        <c:gapWidth val="150"/>
        <c:axId val="164432768"/>
        <c:axId val="16452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A7-49C5-9AD9-2EFD6520D27D}"/>
            </c:ext>
          </c:extLst>
        </c:ser>
        <c:dLbls>
          <c:showLegendKey val="0"/>
          <c:showVal val="0"/>
          <c:showCatName val="0"/>
          <c:showSerName val="0"/>
          <c:showPercent val="0"/>
          <c:showBubbleSize val="0"/>
        </c:dLbls>
        <c:marker val="1"/>
        <c:smooth val="0"/>
        <c:axId val="164432768"/>
        <c:axId val="164528096"/>
      </c:lineChart>
      <c:dateAx>
        <c:axId val="164432768"/>
        <c:scaling>
          <c:orientation val="minMax"/>
        </c:scaling>
        <c:delete val="1"/>
        <c:axPos val="b"/>
        <c:numFmt formatCode="ge" sourceLinked="1"/>
        <c:majorTickMark val="none"/>
        <c:minorTickMark val="none"/>
        <c:tickLblPos val="none"/>
        <c:crossAx val="164528096"/>
        <c:crosses val="autoZero"/>
        <c:auto val="1"/>
        <c:lblOffset val="100"/>
        <c:baseTimeUnit val="years"/>
      </c:dateAx>
      <c:valAx>
        <c:axId val="16452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43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1208.6300000000001</c:v>
                </c:pt>
                <c:pt idx="1">
                  <c:v>3474.42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3B9-476F-BA97-4C8C6C7B66DB}"/>
            </c:ext>
          </c:extLst>
        </c:ser>
        <c:dLbls>
          <c:showLegendKey val="0"/>
          <c:showVal val="0"/>
          <c:showCatName val="0"/>
          <c:showSerName val="0"/>
          <c:showPercent val="0"/>
          <c:showBubbleSize val="0"/>
        </c:dLbls>
        <c:gapWidth val="150"/>
        <c:axId val="164529272"/>
        <c:axId val="16452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23B9-476F-BA97-4C8C6C7B66DB}"/>
            </c:ext>
          </c:extLst>
        </c:ser>
        <c:dLbls>
          <c:showLegendKey val="0"/>
          <c:showVal val="0"/>
          <c:showCatName val="0"/>
          <c:showSerName val="0"/>
          <c:showPercent val="0"/>
          <c:showBubbleSize val="0"/>
        </c:dLbls>
        <c:marker val="1"/>
        <c:smooth val="0"/>
        <c:axId val="164529272"/>
        <c:axId val="164529664"/>
      </c:lineChart>
      <c:dateAx>
        <c:axId val="164529272"/>
        <c:scaling>
          <c:orientation val="minMax"/>
        </c:scaling>
        <c:delete val="1"/>
        <c:axPos val="b"/>
        <c:numFmt formatCode="ge" sourceLinked="1"/>
        <c:majorTickMark val="none"/>
        <c:minorTickMark val="none"/>
        <c:tickLblPos val="none"/>
        <c:crossAx val="164529664"/>
        <c:crosses val="autoZero"/>
        <c:auto val="1"/>
        <c:lblOffset val="100"/>
        <c:baseTimeUnit val="years"/>
      </c:dateAx>
      <c:valAx>
        <c:axId val="16452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2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46.9</c:v>
                </c:pt>
                <c:pt idx="1">
                  <c:v>45.92</c:v>
                </c:pt>
                <c:pt idx="2">
                  <c:v>47.82</c:v>
                </c:pt>
                <c:pt idx="3">
                  <c:v>61.49</c:v>
                </c:pt>
                <c:pt idx="4">
                  <c:v>37.39</c:v>
                </c:pt>
              </c:numCache>
            </c:numRef>
          </c:val>
          <c:extLst>
            <c:ext xmlns:c16="http://schemas.microsoft.com/office/drawing/2014/chart" uri="{C3380CC4-5D6E-409C-BE32-E72D297353CC}">
              <c16:uniqueId val="{00000000-8384-435B-A31F-2B4F88CF3CAE}"/>
            </c:ext>
          </c:extLst>
        </c:ser>
        <c:dLbls>
          <c:showLegendKey val="0"/>
          <c:showVal val="0"/>
          <c:showCatName val="0"/>
          <c:showSerName val="0"/>
          <c:showPercent val="0"/>
          <c:showBubbleSize val="0"/>
        </c:dLbls>
        <c:gapWidth val="150"/>
        <c:axId val="164432376"/>
        <c:axId val="164530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8384-435B-A31F-2B4F88CF3CAE}"/>
            </c:ext>
          </c:extLst>
        </c:ser>
        <c:dLbls>
          <c:showLegendKey val="0"/>
          <c:showVal val="0"/>
          <c:showCatName val="0"/>
          <c:showSerName val="0"/>
          <c:showPercent val="0"/>
          <c:showBubbleSize val="0"/>
        </c:dLbls>
        <c:marker val="1"/>
        <c:smooth val="0"/>
        <c:axId val="164432376"/>
        <c:axId val="164530840"/>
      </c:lineChart>
      <c:dateAx>
        <c:axId val="164432376"/>
        <c:scaling>
          <c:orientation val="minMax"/>
        </c:scaling>
        <c:delete val="1"/>
        <c:axPos val="b"/>
        <c:numFmt formatCode="ge" sourceLinked="1"/>
        <c:majorTickMark val="none"/>
        <c:minorTickMark val="none"/>
        <c:tickLblPos val="none"/>
        <c:crossAx val="164530840"/>
        <c:crosses val="autoZero"/>
        <c:auto val="1"/>
        <c:lblOffset val="100"/>
        <c:baseTimeUnit val="years"/>
      </c:dateAx>
      <c:valAx>
        <c:axId val="16453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43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352.12</c:v>
                </c:pt>
                <c:pt idx="1">
                  <c:v>360.76</c:v>
                </c:pt>
                <c:pt idx="2">
                  <c:v>345.68</c:v>
                </c:pt>
                <c:pt idx="3">
                  <c:v>271.19</c:v>
                </c:pt>
                <c:pt idx="4">
                  <c:v>449.14</c:v>
                </c:pt>
              </c:numCache>
            </c:numRef>
          </c:val>
          <c:extLst>
            <c:ext xmlns:c16="http://schemas.microsoft.com/office/drawing/2014/chart" uri="{C3380CC4-5D6E-409C-BE32-E72D297353CC}">
              <c16:uniqueId val="{00000000-C2A7-426B-B356-27FB30E2C2AC}"/>
            </c:ext>
          </c:extLst>
        </c:ser>
        <c:dLbls>
          <c:showLegendKey val="0"/>
          <c:showVal val="0"/>
          <c:showCatName val="0"/>
          <c:showSerName val="0"/>
          <c:showPercent val="0"/>
          <c:showBubbleSize val="0"/>
        </c:dLbls>
        <c:gapWidth val="150"/>
        <c:axId val="164677144"/>
        <c:axId val="16467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C2A7-426B-B356-27FB30E2C2AC}"/>
            </c:ext>
          </c:extLst>
        </c:ser>
        <c:dLbls>
          <c:showLegendKey val="0"/>
          <c:showVal val="0"/>
          <c:showCatName val="0"/>
          <c:showSerName val="0"/>
          <c:showPercent val="0"/>
          <c:showBubbleSize val="0"/>
        </c:dLbls>
        <c:marker val="1"/>
        <c:smooth val="0"/>
        <c:axId val="164677144"/>
        <c:axId val="164677536"/>
      </c:lineChart>
      <c:dateAx>
        <c:axId val="164677144"/>
        <c:scaling>
          <c:orientation val="minMax"/>
        </c:scaling>
        <c:delete val="1"/>
        <c:axPos val="b"/>
        <c:numFmt formatCode="ge" sourceLinked="1"/>
        <c:majorTickMark val="none"/>
        <c:minorTickMark val="none"/>
        <c:tickLblPos val="none"/>
        <c:crossAx val="164677536"/>
        <c:crosses val="autoZero"/>
        <c:auto val="1"/>
        <c:lblOffset val="100"/>
        <c:baseTimeUnit val="years"/>
      </c:dateAx>
      <c:valAx>
        <c:axId val="16467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677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千葉県　九十九里町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16007</v>
      </c>
      <c r="AM8" s="50"/>
      <c r="AN8" s="50"/>
      <c r="AO8" s="50"/>
      <c r="AP8" s="50"/>
      <c r="AQ8" s="50"/>
      <c r="AR8" s="50"/>
      <c r="AS8" s="50"/>
      <c r="AT8" s="45">
        <f>データ!T6</f>
        <v>24.46</v>
      </c>
      <c r="AU8" s="45"/>
      <c r="AV8" s="45"/>
      <c r="AW8" s="45"/>
      <c r="AX8" s="45"/>
      <c r="AY8" s="45"/>
      <c r="AZ8" s="45"/>
      <c r="BA8" s="45"/>
      <c r="BB8" s="45">
        <f>データ!U6</f>
        <v>654.41999999999996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16.77</v>
      </c>
      <c r="Q10" s="45"/>
      <c r="R10" s="45"/>
      <c r="S10" s="45"/>
      <c r="T10" s="45"/>
      <c r="U10" s="45"/>
      <c r="V10" s="45"/>
      <c r="W10" s="45">
        <f>データ!Q6</f>
        <v>86.65</v>
      </c>
      <c r="X10" s="45"/>
      <c r="Y10" s="45"/>
      <c r="Z10" s="45"/>
      <c r="AA10" s="45"/>
      <c r="AB10" s="45"/>
      <c r="AC10" s="45"/>
      <c r="AD10" s="50">
        <f>データ!R6</f>
        <v>2916</v>
      </c>
      <c r="AE10" s="50"/>
      <c r="AF10" s="50"/>
      <c r="AG10" s="50"/>
      <c r="AH10" s="50"/>
      <c r="AI10" s="50"/>
      <c r="AJ10" s="50"/>
      <c r="AK10" s="2"/>
      <c r="AL10" s="50">
        <f>データ!V6</f>
        <v>2667</v>
      </c>
      <c r="AM10" s="50"/>
      <c r="AN10" s="50"/>
      <c r="AO10" s="50"/>
      <c r="AP10" s="50"/>
      <c r="AQ10" s="50"/>
      <c r="AR10" s="50"/>
      <c r="AS10" s="50"/>
      <c r="AT10" s="45">
        <f>データ!W6</f>
        <v>1.1499999999999999</v>
      </c>
      <c r="AU10" s="45"/>
      <c r="AV10" s="45"/>
      <c r="AW10" s="45"/>
      <c r="AX10" s="45"/>
      <c r="AY10" s="45"/>
      <c r="AZ10" s="45"/>
      <c r="BA10" s="45"/>
      <c r="BB10" s="45">
        <f>データ!X6</f>
        <v>2319.13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115</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114</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45</v>
      </c>
      <c r="N86" s="26" t="s">
        <v>46</v>
      </c>
      <c r="O86" s="26" t="str">
        <f>データ!EO6</f>
        <v>【0.02】</v>
      </c>
    </row>
  </sheetData>
  <sheetProtection algorithmName="SHA-512" hashValue="Hy1wotA4jOl0CYLboiG3Dw0EHXSkasCvFjKtmlIFZrc0603u6GuQ+V/NG2VYHqnGn81Sn2JVihjluJFTphSZjw==" saltValue="X4Af3KLKmdhVAiVaB/Uu7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49</v>
      </c>
      <c r="B3" s="29" t="s">
        <v>50</v>
      </c>
      <c r="C3" s="29" t="s">
        <v>51</v>
      </c>
      <c r="D3" s="29" t="s">
        <v>52</v>
      </c>
      <c r="E3" s="29" t="s">
        <v>53</v>
      </c>
      <c r="F3" s="29" t="s">
        <v>54</v>
      </c>
      <c r="G3" s="29" t="s">
        <v>55</v>
      </c>
      <c r="H3" s="76" t="s">
        <v>56</v>
      </c>
      <c r="I3" s="77"/>
      <c r="J3" s="77"/>
      <c r="K3" s="77"/>
      <c r="L3" s="77"/>
      <c r="M3" s="77"/>
      <c r="N3" s="77"/>
      <c r="O3" s="77"/>
      <c r="P3" s="77"/>
      <c r="Q3" s="77"/>
      <c r="R3" s="77"/>
      <c r="S3" s="77"/>
      <c r="T3" s="77"/>
      <c r="U3" s="77"/>
      <c r="V3" s="77"/>
      <c r="W3" s="77"/>
      <c r="X3" s="78"/>
      <c r="Y3" s="82" t="s">
        <v>57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59</v>
      </c>
      <c r="B4" s="30"/>
      <c r="C4" s="30"/>
      <c r="D4" s="30"/>
      <c r="E4" s="30"/>
      <c r="F4" s="30"/>
      <c r="G4" s="30"/>
      <c r="H4" s="79"/>
      <c r="I4" s="80"/>
      <c r="J4" s="80"/>
      <c r="K4" s="80"/>
      <c r="L4" s="80"/>
      <c r="M4" s="80"/>
      <c r="N4" s="80"/>
      <c r="O4" s="80"/>
      <c r="P4" s="80"/>
      <c r="Q4" s="80"/>
      <c r="R4" s="80"/>
      <c r="S4" s="80"/>
      <c r="T4" s="80"/>
      <c r="U4" s="80"/>
      <c r="V4" s="80"/>
      <c r="W4" s="80"/>
      <c r="X4" s="81"/>
      <c r="Y4" s="75" t="s">
        <v>60</v>
      </c>
      <c r="Z4" s="75"/>
      <c r="AA4" s="75"/>
      <c r="AB4" s="75"/>
      <c r="AC4" s="75"/>
      <c r="AD4" s="75"/>
      <c r="AE4" s="75"/>
      <c r="AF4" s="75"/>
      <c r="AG4" s="75"/>
      <c r="AH4" s="75"/>
      <c r="AI4" s="75"/>
      <c r="AJ4" s="75" t="s">
        <v>61</v>
      </c>
      <c r="AK4" s="75"/>
      <c r="AL4" s="75"/>
      <c r="AM4" s="75"/>
      <c r="AN4" s="75"/>
      <c r="AO4" s="75"/>
      <c r="AP4" s="75"/>
      <c r="AQ4" s="75"/>
      <c r="AR4" s="75"/>
      <c r="AS4" s="75"/>
      <c r="AT4" s="75"/>
      <c r="AU4" s="75" t="s">
        <v>62</v>
      </c>
      <c r="AV4" s="75"/>
      <c r="AW4" s="75"/>
      <c r="AX4" s="75"/>
      <c r="AY4" s="75"/>
      <c r="AZ4" s="75"/>
      <c r="BA4" s="75"/>
      <c r="BB4" s="75"/>
      <c r="BC4" s="75"/>
      <c r="BD4" s="75"/>
      <c r="BE4" s="75"/>
      <c r="BF4" s="75" t="s">
        <v>63</v>
      </c>
      <c r="BG4" s="75"/>
      <c r="BH4" s="75"/>
      <c r="BI4" s="75"/>
      <c r="BJ4" s="75"/>
      <c r="BK4" s="75"/>
      <c r="BL4" s="75"/>
      <c r="BM4" s="75"/>
      <c r="BN4" s="75"/>
      <c r="BO4" s="75"/>
      <c r="BP4" s="75"/>
      <c r="BQ4" s="75" t="s">
        <v>64</v>
      </c>
      <c r="BR4" s="75"/>
      <c r="BS4" s="75"/>
      <c r="BT4" s="75"/>
      <c r="BU4" s="75"/>
      <c r="BV4" s="75"/>
      <c r="BW4" s="75"/>
      <c r="BX4" s="75"/>
      <c r="BY4" s="75"/>
      <c r="BZ4" s="75"/>
      <c r="CA4" s="75"/>
      <c r="CB4" s="75" t="s">
        <v>65</v>
      </c>
      <c r="CC4" s="75"/>
      <c r="CD4" s="75"/>
      <c r="CE4" s="75"/>
      <c r="CF4" s="75"/>
      <c r="CG4" s="75"/>
      <c r="CH4" s="75"/>
      <c r="CI4" s="75"/>
      <c r="CJ4" s="75"/>
      <c r="CK4" s="75"/>
      <c r="CL4" s="75"/>
      <c r="CM4" s="75" t="s">
        <v>66</v>
      </c>
      <c r="CN4" s="75"/>
      <c r="CO4" s="75"/>
      <c r="CP4" s="75"/>
      <c r="CQ4" s="75"/>
      <c r="CR4" s="75"/>
      <c r="CS4" s="75"/>
      <c r="CT4" s="75"/>
      <c r="CU4" s="75"/>
      <c r="CV4" s="75"/>
      <c r="CW4" s="75"/>
      <c r="CX4" s="75" t="s">
        <v>67</v>
      </c>
      <c r="CY4" s="75"/>
      <c r="CZ4" s="75"/>
      <c r="DA4" s="75"/>
      <c r="DB4" s="75"/>
      <c r="DC4" s="75"/>
      <c r="DD4" s="75"/>
      <c r="DE4" s="75"/>
      <c r="DF4" s="75"/>
      <c r="DG4" s="75"/>
      <c r="DH4" s="75"/>
      <c r="DI4" s="75" t="s">
        <v>68</v>
      </c>
      <c r="DJ4" s="75"/>
      <c r="DK4" s="75"/>
      <c r="DL4" s="75"/>
      <c r="DM4" s="75"/>
      <c r="DN4" s="75"/>
      <c r="DO4" s="75"/>
      <c r="DP4" s="75"/>
      <c r="DQ4" s="75"/>
      <c r="DR4" s="75"/>
      <c r="DS4" s="75"/>
      <c r="DT4" s="75" t="s">
        <v>69</v>
      </c>
      <c r="DU4" s="75"/>
      <c r="DV4" s="75"/>
      <c r="DW4" s="75"/>
      <c r="DX4" s="75"/>
      <c r="DY4" s="75"/>
      <c r="DZ4" s="75"/>
      <c r="EA4" s="75"/>
      <c r="EB4" s="75"/>
      <c r="EC4" s="75"/>
      <c r="ED4" s="75"/>
      <c r="EE4" s="75" t="s">
        <v>70</v>
      </c>
      <c r="EF4" s="75"/>
      <c r="EG4" s="75"/>
      <c r="EH4" s="75"/>
      <c r="EI4" s="75"/>
      <c r="EJ4" s="75"/>
      <c r="EK4" s="75"/>
      <c r="EL4" s="75"/>
      <c r="EM4" s="75"/>
      <c r="EN4" s="75"/>
      <c r="EO4" s="75"/>
    </row>
    <row r="5" spans="1:145" x14ac:dyDescent="0.15">
      <c r="A5" s="28" t="s">
        <v>71</v>
      </c>
      <c r="B5" s="31"/>
      <c r="C5" s="31"/>
      <c r="D5" s="31"/>
      <c r="E5" s="31"/>
      <c r="F5" s="31"/>
      <c r="G5" s="31"/>
      <c r="H5" s="32" t="s">
        <v>72</v>
      </c>
      <c r="I5" s="32" t="s">
        <v>73</v>
      </c>
      <c r="J5" s="32" t="s">
        <v>74</v>
      </c>
      <c r="K5" s="32" t="s">
        <v>75</v>
      </c>
      <c r="L5" s="32" t="s">
        <v>76</v>
      </c>
      <c r="M5" s="32" t="s">
        <v>5</v>
      </c>
      <c r="N5" s="32" t="s">
        <v>77</v>
      </c>
      <c r="O5" s="32" t="s">
        <v>78</v>
      </c>
      <c r="P5" s="32" t="s">
        <v>79</v>
      </c>
      <c r="Q5" s="32" t="s">
        <v>80</v>
      </c>
      <c r="R5" s="32" t="s">
        <v>81</v>
      </c>
      <c r="S5" s="32" t="s">
        <v>82</v>
      </c>
      <c r="T5" s="32" t="s">
        <v>83</v>
      </c>
      <c r="U5" s="32" t="s">
        <v>84</v>
      </c>
      <c r="V5" s="32" t="s">
        <v>85</v>
      </c>
      <c r="W5" s="32" t="s">
        <v>86</v>
      </c>
      <c r="X5" s="32" t="s">
        <v>87</v>
      </c>
      <c r="Y5" s="32" t="s">
        <v>88</v>
      </c>
      <c r="Z5" s="32" t="s">
        <v>89</v>
      </c>
      <c r="AA5" s="32" t="s">
        <v>90</v>
      </c>
      <c r="AB5" s="32" t="s">
        <v>91</v>
      </c>
      <c r="AC5" s="32" t="s">
        <v>92</v>
      </c>
      <c r="AD5" s="32" t="s">
        <v>93</v>
      </c>
      <c r="AE5" s="32" t="s">
        <v>94</v>
      </c>
      <c r="AF5" s="32" t="s">
        <v>95</v>
      </c>
      <c r="AG5" s="32" t="s">
        <v>96</v>
      </c>
      <c r="AH5" s="32" t="s">
        <v>97</v>
      </c>
      <c r="AI5" s="32" t="s">
        <v>31</v>
      </c>
      <c r="AJ5" s="32" t="s">
        <v>88</v>
      </c>
      <c r="AK5" s="32" t="s">
        <v>89</v>
      </c>
      <c r="AL5" s="32" t="s">
        <v>90</v>
      </c>
      <c r="AM5" s="32" t="s">
        <v>91</v>
      </c>
      <c r="AN5" s="32" t="s">
        <v>92</v>
      </c>
      <c r="AO5" s="32" t="s">
        <v>93</v>
      </c>
      <c r="AP5" s="32" t="s">
        <v>94</v>
      </c>
      <c r="AQ5" s="32" t="s">
        <v>95</v>
      </c>
      <c r="AR5" s="32" t="s">
        <v>96</v>
      </c>
      <c r="AS5" s="32" t="s">
        <v>97</v>
      </c>
      <c r="AT5" s="32" t="s">
        <v>98</v>
      </c>
      <c r="AU5" s="32" t="s">
        <v>88</v>
      </c>
      <c r="AV5" s="32" t="s">
        <v>89</v>
      </c>
      <c r="AW5" s="32" t="s">
        <v>90</v>
      </c>
      <c r="AX5" s="32" t="s">
        <v>91</v>
      </c>
      <c r="AY5" s="32" t="s">
        <v>92</v>
      </c>
      <c r="AZ5" s="32" t="s">
        <v>93</v>
      </c>
      <c r="BA5" s="32" t="s">
        <v>94</v>
      </c>
      <c r="BB5" s="32" t="s">
        <v>95</v>
      </c>
      <c r="BC5" s="32" t="s">
        <v>96</v>
      </c>
      <c r="BD5" s="32" t="s">
        <v>97</v>
      </c>
      <c r="BE5" s="32" t="s">
        <v>98</v>
      </c>
      <c r="BF5" s="32" t="s">
        <v>88</v>
      </c>
      <c r="BG5" s="32" t="s">
        <v>89</v>
      </c>
      <c r="BH5" s="32" t="s">
        <v>90</v>
      </c>
      <c r="BI5" s="32" t="s">
        <v>91</v>
      </c>
      <c r="BJ5" s="32" t="s">
        <v>92</v>
      </c>
      <c r="BK5" s="32" t="s">
        <v>93</v>
      </c>
      <c r="BL5" s="32" t="s">
        <v>94</v>
      </c>
      <c r="BM5" s="32" t="s">
        <v>95</v>
      </c>
      <c r="BN5" s="32" t="s">
        <v>96</v>
      </c>
      <c r="BO5" s="32" t="s">
        <v>97</v>
      </c>
      <c r="BP5" s="32" t="s">
        <v>98</v>
      </c>
      <c r="BQ5" s="32" t="s">
        <v>88</v>
      </c>
      <c r="BR5" s="32" t="s">
        <v>89</v>
      </c>
      <c r="BS5" s="32" t="s">
        <v>90</v>
      </c>
      <c r="BT5" s="32" t="s">
        <v>91</v>
      </c>
      <c r="BU5" s="32" t="s">
        <v>92</v>
      </c>
      <c r="BV5" s="32" t="s">
        <v>93</v>
      </c>
      <c r="BW5" s="32" t="s">
        <v>94</v>
      </c>
      <c r="BX5" s="32" t="s">
        <v>95</v>
      </c>
      <c r="BY5" s="32" t="s">
        <v>96</v>
      </c>
      <c r="BZ5" s="32" t="s">
        <v>97</v>
      </c>
      <c r="CA5" s="32" t="s">
        <v>98</v>
      </c>
      <c r="CB5" s="32" t="s">
        <v>88</v>
      </c>
      <c r="CC5" s="32" t="s">
        <v>89</v>
      </c>
      <c r="CD5" s="32" t="s">
        <v>90</v>
      </c>
      <c r="CE5" s="32" t="s">
        <v>91</v>
      </c>
      <c r="CF5" s="32" t="s">
        <v>92</v>
      </c>
      <c r="CG5" s="32" t="s">
        <v>93</v>
      </c>
      <c r="CH5" s="32" t="s">
        <v>94</v>
      </c>
      <c r="CI5" s="32" t="s">
        <v>95</v>
      </c>
      <c r="CJ5" s="32" t="s">
        <v>96</v>
      </c>
      <c r="CK5" s="32" t="s">
        <v>97</v>
      </c>
      <c r="CL5" s="32" t="s">
        <v>98</v>
      </c>
      <c r="CM5" s="32" t="s">
        <v>88</v>
      </c>
      <c r="CN5" s="32" t="s">
        <v>89</v>
      </c>
      <c r="CO5" s="32" t="s">
        <v>90</v>
      </c>
      <c r="CP5" s="32" t="s">
        <v>91</v>
      </c>
      <c r="CQ5" s="32" t="s">
        <v>92</v>
      </c>
      <c r="CR5" s="32" t="s">
        <v>93</v>
      </c>
      <c r="CS5" s="32" t="s">
        <v>94</v>
      </c>
      <c r="CT5" s="32" t="s">
        <v>95</v>
      </c>
      <c r="CU5" s="32" t="s">
        <v>96</v>
      </c>
      <c r="CV5" s="32" t="s">
        <v>97</v>
      </c>
      <c r="CW5" s="32" t="s">
        <v>98</v>
      </c>
      <c r="CX5" s="32" t="s">
        <v>88</v>
      </c>
      <c r="CY5" s="32" t="s">
        <v>89</v>
      </c>
      <c r="CZ5" s="32" t="s">
        <v>90</v>
      </c>
      <c r="DA5" s="32" t="s">
        <v>91</v>
      </c>
      <c r="DB5" s="32" t="s">
        <v>92</v>
      </c>
      <c r="DC5" s="32" t="s">
        <v>93</v>
      </c>
      <c r="DD5" s="32" t="s">
        <v>94</v>
      </c>
      <c r="DE5" s="32" t="s">
        <v>95</v>
      </c>
      <c r="DF5" s="32" t="s">
        <v>96</v>
      </c>
      <c r="DG5" s="32" t="s">
        <v>97</v>
      </c>
      <c r="DH5" s="32" t="s">
        <v>98</v>
      </c>
      <c r="DI5" s="32" t="s">
        <v>88</v>
      </c>
      <c r="DJ5" s="32" t="s">
        <v>89</v>
      </c>
      <c r="DK5" s="32" t="s">
        <v>90</v>
      </c>
      <c r="DL5" s="32" t="s">
        <v>91</v>
      </c>
      <c r="DM5" s="32" t="s">
        <v>92</v>
      </c>
      <c r="DN5" s="32" t="s">
        <v>93</v>
      </c>
      <c r="DO5" s="32" t="s">
        <v>94</v>
      </c>
      <c r="DP5" s="32" t="s">
        <v>95</v>
      </c>
      <c r="DQ5" s="32" t="s">
        <v>96</v>
      </c>
      <c r="DR5" s="32" t="s">
        <v>97</v>
      </c>
      <c r="DS5" s="32" t="s">
        <v>98</v>
      </c>
      <c r="DT5" s="32" t="s">
        <v>88</v>
      </c>
      <c r="DU5" s="32" t="s">
        <v>89</v>
      </c>
      <c r="DV5" s="32" t="s">
        <v>90</v>
      </c>
      <c r="DW5" s="32" t="s">
        <v>91</v>
      </c>
      <c r="DX5" s="32" t="s">
        <v>92</v>
      </c>
      <c r="DY5" s="32" t="s">
        <v>93</v>
      </c>
      <c r="DZ5" s="32" t="s">
        <v>94</v>
      </c>
      <c r="EA5" s="32" t="s">
        <v>95</v>
      </c>
      <c r="EB5" s="32" t="s">
        <v>96</v>
      </c>
      <c r="EC5" s="32" t="s">
        <v>97</v>
      </c>
      <c r="ED5" s="32" t="s">
        <v>98</v>
      </c>
      <c r="EE5" s="32" t="s">
        <v>88</v>
      </c>
      <c r="EF5" s="32" t="s">
        <v>89</v>
      </c>
      <c r="EG5" s="32" t="s">
        <v>90</v>
      </c>
      <c r="EH5" s="32" t="s">
        <v>91</v>
      </c>
      <c r="EI5" s="32" t="s">
        <v>92</v>
      </c>
      <c r="EJ5" s="32" t="s">
        <v>93</v>
      </c>
      <c r="EK5" s="32" t="s">
        <v>94</v>
      </c>
      <c r="EL5" s="32" t="s">
        <v>95</v>
      </c>
      <c r="EM5" s="32" t="s">
        <v>96</v>
      </c>
      <c r="EN5" s="32" t="s">
        <v>97</v>
      </c>
      <c r="EO5" s="32" t="s">
        <v>98</v>
      </c>
    </row>
    <row r="6" spans="1:145" s="36" customFormat="1" x14ac:dyDescent="0.15">
      <c r="A6" s="28" t="s">
        <v>99</v>
      </c>
      <c r="B6" s="33">
        <f>B7</f>
        <v>2018</v>
      </c>
      <c r="C6" s="33">
        <f t="shared" ref="C6:X6" si="3">C7</f>
        <v>124036</v>
      </c>
      <c r="D6" s="33">
        <f t="shared" si="3"/>
        <v>47</v>
      </c>
      <c r="E6" s="33">
        <f t="shared" si="3"/>
        <v>17</v>
      </c>
      <c r="F6" s="33">
        <f t="shared" si="3"/>
        <v>5</v>
      </c>
      <c r="G6" s="33">
        <f t="shared" si="3"/>
        <v>0</v>
      </c>
      <c r="H6" s="33" t="str">
        <f t="shared" si="3"/>
        <v>千葉県　九十九里町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16.77</v>
      </c>
      <c r="Q6" s="34">
        <f t="shared" si="3"/>
        <v>86.65</v>
      </c>
      <c r="R6" s="34">
        <f t="shared" si="3"/>
        <v>2916</v>
      </c>
      <c r="S6" s="34">
        <f t="shared" si="3"/>
        <v>16007</v>
      </c>
      <c r="T6" s="34">
        <f t="shared" si="3"/>
        <v>24.46</v>
      </c>
      <c r="U6" s="34">
        <f t="shared" si="3"/>
        <v>654.41999999999996</v>
      </c>
      <c r="V6" s="34">
        <f t="shared" si="3"/>
        <v>2667</v>
      </c>
      <c r="W6" s="34">
        <f t="shared" si="3"/>
        <v>1.1499999999999999</v>
      </c>
      <c r="X6" s="34">
        <f t="shared" si="3"/>
        <v>2319.13</v>
      </c>
      <c r="Y6" s="35">
        <f>IF(Y7="",NA(),Y7)</f>
        <v>73.430000000000007</v>
      </c>
      <c r="Z6" s="35">
        <f t="shared" ref="Z6:AH6" si="4">IF(Z7="",NA(),Z7)</f>
        <v>72.709999999999994</v>
      </c>
      <c r="AA6" s="35">
        <f t="shared" si="4"/>
        <v>74.36</v>
      </c>
      <c r="AB6" s="35">
        <f t="shared" si="4"/>
        <v>87.42</v>
      </c>
      <c r="AC6" s="35">
        <f t="shared" si="4"/>
        <v>65.45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1208.6300000000001</v>
      </c>
      <c r="BG6" s="35">
        <f t="shared" ref="BG6:BO6" si="7">IF(BG7="",NA(),BG7)</f>
        <v>3474.42</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46.9</v>
      </c>
      <c r="BR6" s="35">
        <f t="shared" ref="BR6:BZ6" si="8">IF(BR7="",NA(),BR7)</f>
        <v>45.92</v>
      </c>
      <c r="BS6" s="35">
        <f t="shared" si="8"/>
        <v>47.82</v>
      </c>
      <c r="BT6" s="35">
        <f t="shared" si="8"/>
        <v>61.49</v>
      </c>
      <c r="BU6" s="35">
        <f t="shared" si="8"/>
        <v>37.39</v>
      </c>
      <c r="BV6" s="35">
        <f t="shared" si="8"/>
        <v>50.82</v>
      </c>
      <c r="BW6" s="35">
        <f t="shared" si="8"/>
        <v>52.19</v>
      </c>
      <c r="BX6" s="35">
        <f t="shared" si="8"/>
        <v>55.32</v>
      </c>
      <c r="BY6" s="35">
        <f t="shared" si="8"/>
        <v>59.8</v>
      </c>
      <c r="BZ6" s="35">
        <f t="shared" si="8"/>
        <v>57.77</v>
      </c>
      <c r="CA6" s="34" t="str">
        <f>IF(CA7="","",IF(CA7="-","【-】","【"&amp;SUBSTITUTE(TEXT(CA7,"#,##0.00"),"-","△")&amp;"】"))</f>
        <v>【59.51】</v>
      </c>
      <c r="CB6" s="35">
        <f>IF(CB7="",NA(),CB7)</f>
        <v>352.12</v>
      </c>
      <c r="CC6" s="35">
        <f t="shared" ref="CC6:CK6" si="9">IF(CC7="",NA(),CC7)</f>
        <v>360.76</v>
      </c>
      <c r="CD6" s="35">
        <f t="shared" si="9"/>
        <v>345.68</v>
      </c>
      <c r="CE6" s="35">
        <f t="shared" si="9"/>
        <v>271.19</v>
      </c>
      <c r="CF6" s="35">
        <f t="shared" si="9"/>
        <v>449.14</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46.78</v>
      </c>
      <c r="CN6" s="35">
        <f t="shared" ref="CN6:CV6" si="10">IF(CN7="",NA(),CN7)</f>
        <v>48.3</v>
      </c>
      <c r="CO6" s="35">
        <f t="shared" si="10"/>
        <v>41.5</v>
      </c>
      <c r="CP6" s="35">
        <f t="shared" si="10"/>
        <v>47.76</v>
      </c>
      <c r="CQ6" s="35">
        <f t="shared" si="10"/>
        <v>47.05</v>
      </c>
      <c r="CR6" s="35">
        <f t="shared" si="10"/>
        <v>53.24</v>
      </c>
      <c r="CS6" s="35">
        <f t="shared" si="10"/>
        <v>52.31</v>
      </c>
      <c r="CT6" s="35">
        <f t="shared" si="10"/>
        <v>60.65</v>
      </c>
      <c r="CU6" s="35">
        <f t="shared" si="10"/>
        <v>51.75</v>
      </c>
      <c r="CV6" s="35">
        <f t="shared" si="10"/>
        <v>50.68</v>
      </c>
      <c r="CW6" s="34" t="str">
        <f>IF(CW7="","",IF(CW7="-","【-】","【"&amp;SUBSTITUTE(TEXT(CW7,"#,##0.00"),"-","△")&amp;"】"))</f>
        <v>【52.23】</v>
      </c>
      <c r="CX6" s="35">
        <f>IF(CX7="",NA(),CX7)</f>
        <v>94.28</v>
      </c>
      <c r="CY6" s="35">
        <f t="shared" ref="CY6:DG6" si="11">IF(CY7="",NA(),CY7)</f>
        <v>95.55</v>
      </c>
      <c r="CZ6" s="35">
        <f t="shared" si="11"/>
        <v>98.26</v>
      </c>
      <c r="DA6" s="35">
        <f t="shared" si="11"/>
        <v>78.33</v>
      </c>
      <c r="DB6" s="35">
        <f t="shared" si="11"/>
        <v>74.13</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124036</v>
      </c>
      <c r="D7" s="37">
        <v>47</v>
      </c>
      <c r="E7" s="37">
        <v>17</v>
      </c>
      <c r="F7" s="37">
        <v>5</v>
      </c>
      <c r="G7" s="37">
        <v>0</v>
      </c>
      <c r="H7" s="37" t="s">
        <v>100</v>
      </c>
      <c r="I7" s="37" t="s">
        <v>101</v>
      </c>
      <c r="J7" s="37" t="s">
        <v>102</v>
      </c>
      <c r="K7" s="37" t="s">
        <v>103</v>
      </c>
      <c r="L7" s="37" t="s">
        <v>104</v>
      </c>
      <c r="M7" s="37" t="s">
        <v>105</v>
      </c>
      <c r="N7" s="38" t="s">
        <v>106</v>
      </c>
      <c r="O7" s="38" t="s">
        <v>107</v>
      </c>
      <c r="P7" s="38">
        <v>16.77</v>
      </c>
      <c r="Q7" s="38">
        <v>86.65</v>
      </c>
      <c r="R7" s="38">
        <v>2916</v>
      </c>
      <c r="S7" s="38">
        <v>16007</v>
      </c>
      <c r="T7" s="38">
        <v>24.46</v>
      </c>
      <c r="U7" s="38">
        <v>654.41999999999996</v>
      </c>
      <c r="V7" s="38">
        <v>2667</v>
      </c>
      <c r="W7" s="38">
        <v>1.1499999999999999</v>
      </c>
      <c r="X7" s="38">
        <v>2319.13</v>
      </c>
      <c r="Y7" s="38">
        <v>73.430000000000007</v>
      </c>
      <c r="Z7" s="38">
        <v>72.709999999999994</v>
      </c>
      <c r="AA7" s="38">
        <v>74.36</v>
      </c>
      <c r="AB7" s="38">
        <v>87.42</v>
      </c>
      <c r="AC7" s="38">
        <v>65.45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1208.6300000000001</v>
      </c>
      <c r="BG7" s="38">
        <v>3474.42</v>
      </c>
      <c r="BH7" s="38">
        <v>0</v>
      </c>
      <c r="BI7" s="38">
        <v>0</v>
      </c>
      <c r="BJ7" s="38">
        <v>0</v>
      </c>
      <c r="BK7" s="38">
        <v>1044.8</v>
      </c>
      <c r="BL7" s="38">
        <v>1081.8</v>
      </c>
      <c r="BM7" s="38">
        <v>974.93</v>
      </c>
      <c r="BN7" s="38">
        <v>855.8</v>
      </c>
      <c r="BO7" s="38">
        <v>789.46</v>
      </c>
      <c r="BP7" s="38">
        <v>747.76</v>
      </c>
      <c r="BQ7" s="38">
        <v>46.9</v>
      </c>
      <c r="BR7" s="38">
        <v>45.92</v>
      </c>
      <c r="BS7" s="38">
        <v>47.82</v>
      </c>
      <c r="BT7" s="38">
        <v>61.49</v>
      </c>
      <c r="BU7" s="38">
        <v>37.39</v>
      </c>
      <c r="BV7" s="38">
        <v>50.82</v>
      </c>
      <c r="BW7" s="38">
        <v>52.19</v>
      </c>
      <c r="BX7" s="38">
        <v>55.32</v>
      </c>
      <c r="BY7" s="38">
        <v>59.8</v>
      </c>
      <c r="BZ7" s="38">
        <v>57.77</v>
      </c>
      <c r="CA7" s="38">
        <v>59.51</v>
      </c>
      <c r="CB7" s="38">
        <v>352.12</v>
      </c>
      <c r="CC7" s="38">
        <v>360.76</v>
      </c>
      <c r="CD7" s="38">
        <v>345.68</v>
      </c>
      <c r="CE7" s="38">
        <v>271.19</v>
      </c>
      <c r="CF7" s="38">
        <v>449.14</v>
      </c>
      <c r="CG7" s="38">
        <v>300.52</v>
      </c>
      <c r="CH7" s="38">
        <v>296.14</v>
      </c>
      <c r="CI7" s="38">
        <v>283.17</v>
      </c>
      <c r="CJ7" s="38">
        <v>263.76</v>
      </c>
      <c r="CK7" s="38">
        <v>274.35000000000002</v>
      </c>
      <c r="CL7" s="38">
        <v>261.45999999999998</v>
      </c>
      <c r="CM7" s="38">
        <v>46.78</v>
      </c>
      <c r="CN7" s="38">
        <v>48.3</v>
      </c>
      <c r="CO7" s="38">
        <v>41.5</v>
      </c>
      <c r="CP7" s="38">
        <v>47.76</v>
      </c>
      <c r="CQ7" s="38">
        <v>47.05</v>
      </c>
      <c r="CR7" s="38">
        <v>53.24</v>
      </c>
      <c r="CS7" s="38">
        <v>52.31</v>
      </c>
      <c r="CT7" s="38">
        <v>60.65</v>
      </c>
      <c r="CU7" s="38">
        <v>51.75</v>
      </c>
      <c r="CV7" s="38">
        <v>50.68</v>
      </c>
      <c r="CW7" s="38">
        <v>52.23</v>
      </c>
      <c r="CX7" s="38">
        <v>94.28</v>
      </c>
      <c r="CY7" s="38">
        <v>95.55</v>
      </c>
      <c r="CZ7" s="38">
        <v>98.26</v>
      </c>
      <c r="DA7" s="38">
        <v>78.33</v>
      </c>
      <c r="DB7" s="38">
        <v>74.13</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108</v>
      </c>
      <c r="C9" s="40" t="s">
        <v>109</v>
      </c>
      <c r="D9" s="40" t="s">
        <v>110</v>
      </c>
      <c r="E9" s="40" t="s">
        <v>111</v>
      </c>
      <c r="F9" s="40" t="s">
        <v>112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50</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2020-01-23T07:51:56Z</cp:lastPrinted>
  <dcterms:created xsi:type="dcterms:W3CDTF">2019-12-05T05:18:40Z</dcterms:created>
  <dcterms:modified xsi:type="dcterms:W3CDTF">2020-02-18T08:24:58Z</dcterms:modified>
  <cp:category/>
</cp:coreProperties>
</file>