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0xUq8YJhT/LhgTMvRWiVp403NvXlr5N/sISSZvu1A1eIXbhHBTYJj+C9MQuCo/iQmfoqKYT+IUz7+6xstgK/jQ==" workbookSaltValue="RwVk8fE6gAOy8uVFdQm3Q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<sst xmlns="http://schemas.openxmlformats.org/spreadsheetml/2006/main" count="228" uniqueCount="113">
  <si>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</si>
  <si>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</si>
  <si>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</si>
  <si>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</si>
  <si>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</si>
  <si>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</si>
  <si>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</si>
  <si>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</si>
  <si>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</si>
  <si>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</si>
  <si>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</si>
  <si>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</si>
  <si>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</si>
  <si>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</si>
  <si>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</si>
  <si>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</si>
  <si>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</si>
  <si>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</si>
  <si>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</si>
  <si>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</si>
  <si>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</si>
  <si>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</si>
  <si>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</si>
  <si>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</si>
  <si>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</si>
  <si>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</si>
  <si>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</si>
  <si>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</si>
  <si>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</si>
  <si>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</si>
  <si>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</si>
  <si>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</si>
  <si>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</si>
  <si>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</si>
  <si>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</si>
  <si>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</si>
  <si>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</si>
  <si>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</si>
  <si>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</si>
  <si>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</si>
  <si>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</si>
  <si>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</si>
  <si>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</si>
  <si>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</si>
  <si>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</si>
  <si>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</si>
  <si>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</si>
  <si>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</si>
  <si>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</si>
  <si>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</si>
  <si>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</si>
  <si>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</si>
  <si>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</si>
  <si>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</si>
  <si>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</si>
  <si>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</si>
  <si>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</si>
  <si>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</si>
  <si>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</si>
  <si>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</si>
  <si>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</si>
  <si>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</si>
  <si>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</si>
  <si>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</si>
  <si>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</si>
  <si>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</si>
  <si>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</si>
  <si>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</si>
  <si>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</si>
  <si>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</si>
  <si>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</si>
  <si>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</si>
  <si>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</si>
  <si>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</si>
  <si>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</si>
  <si>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</si>
  <si>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</si>
  <si>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</si>
  <si>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</si>
  <si>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</si>
  <si>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</si>
  <si>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</si>
  <si>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</si>
  <si>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</si>
  <si>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</si>
  <si>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</si>
  <si>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</si>
  <si>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</si>
  <si>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</si>
  <si>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</si>
  <si>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</si>
  <si>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</si>
  <si>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</si>
  <si>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</si>
  <si>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</si>
  <si>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</si>
  <si>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</si>
  <si>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</si>
  <si>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</si>
  <si>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</si>
  <si>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</si>
  <si>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特定公共下水道</t>
  </si>
  <si>
    <t>-</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</si>
  <si>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</si>
  <si>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</si>
  <si>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</si>
  <si>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</si>
  <si>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</si>
  <si>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</si>
  <si>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</si>
  <si>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①収益的収支比率及び⑤経費回収率は、良好な水準で推移している。
　④企業債残高対事業規模比率では、平成27年度で地方債償還が完了したため、数値は0％となっている。
　⑥汚水処理原価については、今年度は年間有収水量が減少となったため、前年度に比べ減少したものである。
　⑦施設利用率については、終末処理場については公共下水道と供用していることから、按分計算の結果となるが、類似団体と比べ高い数値となっている。
　⑧水洗化率については、類似団体平均を大幅に上回っており、良好な水準で推移している。
</t>
    <phoneticPr fontId="4"/>
  </si>
  <si>
    <t>　管渠改善率について、建設後50年を経過していないことから0％を示している。</t>
    <phoneticPr fontId="4"/>
  </si>
  <si>
    <t xml:space="preserve">　本市の経営比較分析において、経費回収率を始めとした分析の結果、概ね良好な値を示している。
　今後は、整備後50年を経過する施設の増加が見込まれることに加え、人口減少等が生じた場合、下水道使用料収入にも影響が生じることが予想される。
　そのため地方公営企業法適用による公営企業会計の導入により、より多角的な経営分析を行い、適正な使用料収入の確保や汚水処理費の削減等について対応を図っていく。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</si>
</sst>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B-48B3-AA03-EE89BE1B35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1.17</c:v>
                </c:pt>
                <c:pt idx="2">
                  <c:v>0.25</c:v>
                </c:pt>
                <c:pt idx="3">
                  <c:v>0.92</c:v>
                </c:pt>
                <c:pt idx="4">
                  <c:v>0.06</c:v>
                </c:pt>
              </c:numCache>
            </c:numRef>
          </c:val>
          <c:smooth val="0"/>
          <c:extLst>
            <c:ext xmlns:c16="http://schemas.microsoft.com/office/drawing/2014/chart" uri="{C3380CC4-5D6E-409C-BE32-E72D297353CC}">
              <c16:uniqueId val="{00000001-2C7B-48B3-AA03-EE89BE1B35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8.2200000000000006</c:v>
                </c:pt>
                <c:pt idx="1">
                  <c:v>8.6300000000000008</c:v>
                </c:pt>
                <c:pt idx="2">
                  <c:v>8.98</c:v>
                </c:pt>
                <c:pt idx="3">
                  <c:v>22.53</c:v>
                </c:pt>
                <c:pt idx="4">
                  <c:v>39.549999999999997</c:v>
                </c:pt>
              </c:numCache>
            </c:numRef>
          </c:val>
          <c:extLst>
            <c:ext xmlns:c16="http://schemas.microsoft.com/office/drawing/2014/chart" uri="{C3380CC4-5D6E-409C-BE32-E72D297353CC}">
              <c16:uniqueId val="{00000000-4B23-48EF-B24F-7964613886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38.549999999999997</c:v>
                </c:pt>
                <c:pt idx="1">
                  <c:v>38.75</c:v>
                </c:pt>
                <c:pt idx="2">
                  <c:v>38.94</c:v>
                </c:pt>
                <c:pt idx="3">
                  <c:v>46.5</c:v>
                </c:pt>
                <c:pt idx="4">
                  <c:v>9.5</c:v>
                </c:pt>
              </c:numCache>
            </c:numRef>
          </c:val>
          <c:smooth val="0"/>
          <c:extLst>
            <c:ext xmlns:c16="http://schemas.microsoft.com/office/drawing/2014/chart" uri="{C3380CC4-5D6E-409C-BE32-E72D297353CC}">
              <c16:uniqueId val="{00000001-4B23-48EF-B24F-7964613886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41.77</c:v>
                </c:pt>
                <c:pt idx="1">
                  <c:v>50.63</c:v>
                </c:pt>
                <c:pt idx="2">
                  <c:v>50</c:v>
                </c:pt>
                <c:pt idx="3">
                  <c:v>40</c:v>
                </c:pt>
                <c:pt idx="4">
                  <c:v>40.85</c:v>
                </c:pt>
              </c:numCache>
            </c:numRef>
          </c:val>
          <c:extLst>
            <c:ext xmlns:c16="http://schemas.microsoft.com/office/drawing/2014/chart" uri="{C3380CC4-5D6E-409C-BE32-E72D297353CC}">
              <c16:uniqueId val="{00000000-21CF-459C-A553-A13D0C0310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5.65</c:v>
                </c:pt>
                <c:pt idx="1">
                  <c:v>5.64</c:v>
                </c:pt>
                <c:pt idx="2">
                  <c:v>5.77</c:v>
                </c:pt>
                <c:pt idx="3">
                  <c:v>5.79</c:v>
                </c:pt>
                <c:pt idx="4">
                  <c:v>0.53</c:v>
                </c:pt>
              </c:numCache>
            </c:numRef>
          </c:val>
          <c:smooth val="0"/>
          <c:extLst>
            <c:ext xmlns:c16="http://schemas.microsoft.com/office/drawing/2014/chart" uri="{C3380CC4-5D6E-409C-BE32-E72D297353CC}">
              <c16:uniqueId val="{00000001-21CF-459C-A553-A13D0C0310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177.09</c:v>
                </c:pt>
                <c:pt idx="1">
                  <c:v>195.65</c:v>
                </c:pt>
                <c:pt idx="2">
                  <c:v>181.73</c:v>
                </c:pt>
                <c:pt idx="3">
                  <c:v>163.30000000000001</c:v>
                </c:pt>
                <c:pt idx="4">
                  <c:v>204.78</c:v>
                </c:pt>
              </c:numCache>
            </c:numRef>
          </c:val>
          <c:extLst>
            <c:ext xmlns:c16="http://schemas.microsoft.com/office/drawing/2014/chart" uri="{C3380CC4-5D6E-409C-BE32-E72D297353CC}">
              <c16:uniqueId val="{00000000-5C9E-4063-8253-2D51D074FC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E-4063-8253-2D51D074FC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39-445A-8389-C4AA88A300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9-445A-8389-C4AA88A300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B7-427D-B5B0-65CB9D33E5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B7-427D-B5B0-65CB9D33E5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C-47E4-A51D-2B88D1C36A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C-47E4-A51D-2B88D1C36A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E0-41E7-B1B4-2CB4FC31F0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E0-41E7-B1B4-2CB4FC31F0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BC82-4D63-89E9-E92AF46B9B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73.8</c:v>
                </c:pt>
                <c:pt idx="1">
                  <c:v>78.25</c:v>
                </c:pt>
                <c:pt idx="2">
                  <c:v>74.61</c:v>
                </c:pt>
                <c:pt idx="3">
                  <c:v>65.64</c:v>
                </c:pt>
                <c:pt idx="4">
                  <c:v>119.35</c:v>
                </c:pt>
              </c:numCache>
            </c:numRef>
          </c:val>
          <c:smooth val="0"/>
          <c:extLst>
            <c:ext xmlns:c16="http://schemas.microsoft.com/office/drawing/2014/chart" uri="{C3380CC4-5D6E-409C-BE32-E72D297353CC}">
              <c16:uniqueId val="{00000001-BC82-4D63-89E9-E92AF46B9B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212.7</c:v>
                </c:pt>
                <c:pt idx="1">
                  <c:v>257.77</c:v>
                </c:pt>
                <c:pt idx="2">
                  <c:v>204.89</c:v>
                </c:pt>
                <c:pt idx="3">
                  <c:v>198.81</c:v>
                </c:pt>
                <c:pt idx="4">
                  <c:v>250.29</c:v>
                </c:pt>
              </c:numCache>
            </c:numRef>
          </c:val>
          <c:extLst>
            <c:ext xmlns:c16="http://schemas.microsoft.com/office/drawing/2014/chart" uri="{C3380CC4-5D6E-409C-BE32-E72D297353CC}">
              <c16:uniqueId val="{00000000-69F3-4A1B-B597-32C231E57F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119.12</c:v>
                </c:pt>
                <c:pt idx="1">
                  <c:v>122.14</c:v>
                </c:pt>
                <c:pt idx="2">
                  <c:v>115.85</c:v>
                </c:pt>
                <c:pt idx="3">
                  <c:v>113.09</c:v>
                </c:pt>
                <c:pt idx="4">
                  <c:v>117.7</c:v>
                </c:pt>
              </c:numCache>
            </c:numRef>
          </c:val>
          <c:smooth val="0"/>
          <c:extLst>
            <c:ext xmlns:c16="http://schemas.microsoft.com/office/drawing/2014/chart" uri="{C3380CC4-5D6E-409C-BE32-E72D297353CC}">
              <c16:uniqueId val="{00000001-69F3-4A1B-B597-32C231E57F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104.36</c:v>
                </c:pt>
                <c:pt idx="1">
                  <c:v>87.48</c:v>
                </c:pt>
                <c:pt idx="2">
                  <c:v>98.5</c:v>
                </c:pt>
                <c:pt idx="3">
                  <c:v>100.09</c:v>
                </c:pt>
                <c:pt idx="4">
                  <c:v>84.01</c:v>
                </c:pt>
              </c:numCache>
            </c:numRef>
          </c:val>
          <c:extLst>
            <c:ext xmlns:c16="http://schemas.microsoft.com/office/drawing/2014/chart" uri="{C3380CC4-5D6E-409C-BE32-E72D297353CC}">
              <c16:uniqueId val="{00000000-AEB1-4CCA-BD43-C275D6BE31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71.61</c:v>
                </c:pt>
                <c:pt idx="1">
                  <c:v>71.989999999999995</c:v>
                </c:pt>
                <c:pt idx="2">
                  <c:v>76.56</c:v>
                </c:pt>
                <c:pt idx="3">
                  <c:v>78.680000000000007</c:v>
                </c:pt>
                <c:pt idx="4">
                  <c:v>57.92</c:v>
                </c:pt>
              </c:numCache>
            </c:numRef>
          </c:val>
          <c:smooth val="0"/>
          <c:extLst>
            <c:ext xmlns:c16="http://schemas.microsoft.com/office/drawing/2014/chart" uri="{C3380CC4-5D6E-409C-BE32-E72D297353CC}">
              <c16:uniqueId val="{00000001-AEB1-4CCA-BD43-C275D6BE31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特定公共下水道</v>
      </c>
      <c r="Q8" s="48"/>
      <c r="R8" s="48"/>
      <c r="S8" s="48"/>
      <c r="T8" s="48"/>
      <c r="U8" s="48"/>
      <c r="V8" s="48"/>
      <c r="W8" s="48" t="str">
        <f>データ!L6</f>
        <v>-</v>
      </c>
      <c r="X8" s="48"/>
      <c r="Y8" s="48"/>
      <c r="Z8" s="48"/>
      <c r="AA8" s="48"/>
      <c r="AB8" s="48"/>
      <c r="AC8" s="48"/>
      <c r="AD8" s="49" t="str">
        <f>データ!$M$6</f>
        <v>非設置</v>
      </c>
      <c r="AE8" s="49"/>
      <c r="AF8" s="49"/>
      <c r="AG8" s="49"/>
      <c r="AH8" s="49"/>
      <c r="AI8" s="49"/>
      <c r="AJ8" s="49"/>
      <c r="AK8" s="3"/>
      <c r="AL8" s="50">
        <f>データ!S6</f>
        <v>276739</v>
      </c>
      <c r="AM8" s="50"/>
      <c r="AN8" s="50"/>
      <c r="AO8" s="50"/>
      <c r="AP8" s="50"/>
      <c r="AQ8" s="50"/>
      <c r="AR8" s="50"/>
      <c r="AS8" s="50"/>
      <c r="AT8" s="45">
        <f>データ!T6</f>
        <v>368.17</v>
      </c>
      <c r="AU8" s="45"/>
      <c r="AV8" s="45"/>
      <c r="AW8" s="45"/>
      <c r="AX8" s="45"/>
      <c r="AY8" s="45"/>
      <c r="AZ8" s="45"/>
      <c r="BA8" s="45"/>
      <c r="BB8" s="45">
        <f>データ!U6</f>
        <v>751.66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0.03</v>
      </c>
      <c r="Q10" s="45"/>
      <c r="R10" s="45"/>
      <c r="S10" s="45"/>
      <c r="T10" s="45"/>
      <c r="U10" s="45"/>
      <c r="V10" s="45"/>
      <c r="W10" s="45">
        <f>データ!Q6</f>
        <v>73.97</v>
      </c>
      <c r="X10" s="45"/>
      <c r="Y10" s="45"/>
      <c r="Z10" s="45"/>
      <c r="AA10" s="45"/>
      <c r="AB10" s="45"/>
      <c r="AC10" s="45"/>
      <c r="AD10" s="50">
        <f>データ!R6</f>
        <v>2100</v>
      </c>
      <c r="AE10" s="50"/>
      <c r="AF10" s="50"/>
      <c r="AG10" s="50"/>
      <c r="AH10" s="50"/>
      <c r="AI10" s="50"/>
      <c r="AJ10" s="50"/>
      <c r="AK10" s="2"/>
      <c r="AL10" s="50">
        <f>データ!V6</f>
        <v>71</v>
      </c>
      <c r="AM10" s="50"/>
      <c r="AN10" s="50"/>
      <c r="AO10" s="50"/>
      <c r="AP10" s="50"/>
      <c r="AQ10" s="50"/>
      <c r="AR10" s="50"/>
      <c r="AS10" s="50"/>
      <c r="AT10" s="45">
        <f>データ!W6</f>
        <v>1</v>
      </c>
      <c r="AU10" s="45"/>
      <c r="AV10" s="45"/>
      <c r="AW10" s="45"/>
      <c r="AX10" s="45"/>
      <c r="AY10" s="45"/>
      <c r="AZ10" s="45"/>
      <c r="BA10" s="45"/>
      <c r="BB10" s="45">
        <f>データ!X6</f>
        <v>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
      </c>
      <c r="I86" s="26" t="str">
        <f>データ!CA6</f>
        <v/>
      </c>
      <c r="J86" s="26" t="str">
        <f>データ!CL6</f>
        <v/>
      </c>
      <c r="K86" s="26" t="str">
        <f>データ!CW6</f>
        <v/>
      </c>
      <c r="L86" s="26" t="str">
        <f>データ!DH6</f>
        <v/>
      </c>
      <c r="M86" s="26" t="s">
        <v>44</v>
      </c>
      <c r="N86" s="26" t="s">
        <v>44</v>
      </c>
      <c r="O86" s="26" t="str">
        <f>データ!EO6</f>
        <v/>
      </c>
    </row>
  </sheetData>
  <sheetProtection algorithmName="SHA-512" hashValue="MUim0B0npmFPYixtuOEpgs9Mt/XHWqzpMfWldeCkcTyYuoZY+r6S4lWxMkY89LSeM6dYDK2h0PPdOnkYrgdHEw==" saltValue="waDZn4tn3UcE6Y92hskz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122190</v>
      </c>
      <c r="D6" s="33">
        <f t="shared" si="3"/>
        <v>47</v>
      </c>
      <c r="E6" s="33">
        <f t="shared" si="3"/>
        <v>17</v>
      </c>
      <c r="F6" s="33">
        <f t="shared" si="3"/>
        <v>2</v>
      </c>
      <c r="G6" s="33">
        <f t="shared" si="3"/>
        <v>0</v>
      </c>
      <c r="H6" s="33" t="str">
        <f t="shared" si="3"/>
        <v>千葉県　市原市</v>
      </c>
      <c r="I6" s="33" t="str">
        <f t="shared" si="3"/>
        <v>法非適用</v>
      </c>
      <c r="J6" s="33" t="str">
        <f t="shared" si="3"/>
        <v>下水道事業</v>
      </c>
      <c r="K6" s="33" t="str">
        <f t="shared" si="3"/>
        <v>特定公共下水道</v>
      </c>
      <c r="L6" s="33" t="str">
        <f t="shared" si="3"/>
        <v>-</v>
      </c>
      <c r="M6" s="33" t="str">
        <f t="shared" si="3"/>
        <v>非設置</v>
      </c>
      <c r="N6" s="34" t="str">
        <f t="shared" si="3"/>
        <v>-</v>
      </c>
      <c r="O6" s="34" t="str">
        <f t="shared" si="3"/>
        <v>該当数値なし</v>
      </c>
      <c r="P6" s="34">
        <f t="shared" si="3"/>
        <v>0.03</v>
      </c>
      <c r="Q6" s="34">
        <f t="shared" si="3"/>
        <v>73.97</v>
      </c>
      <c r="R6" s="34">
        <f t="shared" si="3"/>
        <v>2100</v>
      </c>
      <c r="S6" s="34">
        <f t="shared" si="3"/>
        <v>276739</v>
      </c>
      <c r="T6" s="34">
        <f t="shared" si="3"/>
        <v>368.17</v>
      </c>
      <c r="U6" s="34">
        <f t="shared" si="3"/>
        <v>751.66</v>
      </c>
      <c r="V6" s="34">
        <f t="shared" si="3"/>
        <v>71</v>
      </c>
      <c r="W6" s="34">
        <f t="shared" si="3"/>
        <v>1</v>
      </c>
      <c r="X6" s="34">
        <f t="shared" si="3"/>
        <v>71</v>
      </c>
      <c r="Y6" s="35">
        <f>IF(Y7="",NA(),Y7)</f>
        <v>177.09</v>
      </c>
      <c r="Z6" s="35">
        <f t="shared" ref="Z6:AH6" si="4">IF(Z7="",NA(),Z7)</f>
        <v>195.65</v>
      </c>
      <c r="AA6" s="35">
        <f t="shared" si="4"/>
        <v>181.73</v>
      </c>
      <c r="AB6" s="35">
        <f t="shared" si="4"/>
        <v>163.30000000000001</v>
      </c>
      <c r="AC6" s="35">
        <f t="shared" si="4"/>
        <v>204.78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0.28999999999999998</v>
      </c>
      <c r="BG6" s="34">
        <f t="shared" ref="BG6:BO6" si="7">IF(BG7="",NA(),BG7)</f>
        <v>0</v>
      </c>
      <c r="BH6" s="34">
        <f t="shared" si="7"/>
        <v>0</v>
      </c>
      <c r="BI6" s="34">
        <f t="shared" si="7"/>
        <v>0</v>
      </c>
      <c r="BJ6" s="34">
        <f t="shared" si="7"/>
        <v>0</v>
      </c>
      <c r="BK6" s="35">
        <f t="shared" si="7"/>
        <v>73.8</v>
      </c>
      <c r="BL6" s="35">
        <f t="shared" si="7"/>
        <v>78.25</v>
      </c>
      <c r="BM6" s="35">
        <f t="shared" si="7"/>
        <v>74.61</v>
      </c>
      <c r="BN6" s="35">
        <f t="shared" si="7"/>
        <v>65.64</v>
      </c>
      <c r="BO6" s="35">
        <f t="shared" si="7"/>
        <v>119.35</v>
      </c>
      <c r="BP6" s="34" t="str">
        <f>IF(BP7="","",IF(BP7="-","【-】","【"&amp;SUBSTITUTE(TEXT(BP7,"#,##0.00"),"-","△")&amp;"】"))</f>
        <v/>
      </c>
      <c r="BQ6" s="35">
        <f>IF(BQ7="",NA(),BQ7)</f>
        <v>212.7</v>
      </c>
      <c r="BR6" s="35">
        <f t="shared" ref="BR6:BZ6" si="8">IF(BR7="",NA(),BR7)</f>
        <v>257.77</v>
      </c>
      <c r="BS6" s="35">
        <f t="shared" si="8"/>
        <v>204.89</v>
      </c>
      <c r="BT6" s="35">
        <f t="shared" si="8"/>
        <v>198.81</v>
      </c>
      <c r="BU6" s="35">
        <f t="shared" si="8"/>
        <v>250.29</v>
      </c>
      <c r="BV6" s="35">
        <f t="shared" si="8"/>
        <v>119.12</v>
      </c>
      <c r="BW6" s="35">
        <f t="shared" si="8"/>
        <v>122.14</v>
      </c>
      <c r="BX6" s="35">
        <f t="shared" si="8"/>
        <v>115.85</v>
      </c>
      <c r="BY6" s="35">
        <f t="shared" si="8"/>
        <v>113.09</v>
      </c>
      <c r="BZ6" s="35">
        <f t="shared" si="8"/>
        <v>117.7</v>
      </c>
      <c r="CA6" s="34" t="str">
        <f>IF(CA7="","",IF(CA7="-","【-】","【"&amp;SUBSTITUTE(TEXT(CA7,"#,##0.00"),"-","△")&amp;"】"))</f>
        <v/>
      </c>
      <c r="CB6" s="35">
        <f>IF(CB7="",NA(),CB7)</f>
        <v>104.36</v>
      </c>
      <c r="CC6" s="35">
        <f t="shared" ref="CC6:CK6" si="9">IF(CC7="",NA(),CC7)</f>
        <v>87.48</v>
      </c>
      <c r="CD6" s="35">
        <f t="shared" si="9"/>
        <v>98.5</v>
      </c>
      <c r="CE6" s="35">
        <f t="shared" si="9"/>
        <v>100.09</v>
      </c>
      <c r="CF6" s="35">
        <f t="shared" si="9"/>
        <v>84.01</v>
      </c>
      <c r="CG6" s="35">
        <f t="shared" si="9"/>
        <v>71.61</v>
      </c>
      <c r="CH6" s="35">
        <f t="shared" si="9"/>
        <v>71.989999999999995</v>
      </c>
      <c r="CI6" s="35">
        <f t="shared" si="9"/>
        <v>76.56</v>
      </c>
      <c r="CJ6" s="35">
        <f t="shared" si="9"/>
        <v>78.680000000000007</v>
      </c>
      <c r="CK6" s="35">
        <f t="shared" si="9"/>
        <v>57.92</v>
      </c>
      <c r="CL6" s="34" t="str">
        <f>IF(CL7="","",IF(CL7="-","【-】","【"&amp;SUBSTITUTE(TEXT(CL7,"#,##0.00"),"-","△")&amp;"】"))</f>
        <v/>
      </c>
      <c r="CM6" s="35">
        <f>IF(CM7="",NA(),CM7)</f>
        <v>8.2200000000000006</v>
      </c>
      <c r="CN6" s="35">
        <f t="shared" ref="CN6:CV6" si="10">IF(CN7="",NA(),CN7)</f>
        <v>8.6300000000000008</v>
      </c>
      <c r="CO6" s="35">
        <f t="shared" si="10"/>
        <v>8.98</v>
      </c>
      <c r="CP6" s="35">
        <f t="shared" si="10"/>
        <v>22.53</v>
      </c>
      <c r="CQ6" s="35">
        <f t="shared" si="10"/>
        <v>39.549999999999997</v>
      </c>
      <c r="CR6" s="35">
        <f t="shared" si="10"/>
        <v>38.549999999999997</v>
      </c>
      <c r="CS6" s="35">
        <f t="shared" si="10"/>
        <v>38.75</v>
      </c>
      <c r="CT6" s="35">
        <f t="shared" si="10"/>
        <v>38.94</v>
      </c>
      <c r="CU6" s="35">
        <f t="shared" si="10"/>
        <v>46.5</v>
      </c>
      <c r="CV6" s="35">
        <f t="shared" si="10"/>
        <v>9.5</v>
      </c>
      <c r="CW6" s="34" t="str">
        <f>IF(CW7="","",IF(CW7="-","【-】","【"&amp;SUBSTITUTE(TEXT(CW7,"#,##0.00"),"-","△")&amp;"】"))</f>
        <v/>
      </c>
      <c r="CX6" s="35">
        <f>IF(CX7="",NA(),CX7)</f>
        <v>41.77</v>
      </c>
      <c r="CY6" s="35">
        <f t="shared" ref="CY6:DG6" si="11">IF(CY7="",NA(),CY7)</f>
        <v>50.63</v>
      </c>
      <c r="CZ6" s="35">
        <f t="shared" si="11"/>
        <v>50</v>
      </c>
      <c r="DA6" s="35">
        <f t="shared" si="11"/>
        <v>40</v>
      </c>
      <c r="DB6" s="35">
        <f t="shared" si="11"/>
        <v>40.85</v>
      </c>
      <c r="DC6" s="35">
        <f t="shared" si="11"/>
        <v>5.65</v>
      </c>
      <c r="DD6" s="35">
        <f t="shared" si="11"/>
        <v>5.64</v>
      </c>
      <c r="DE6" s="35">
        <f t="shared" si="11"/>
        <v>5.77</v>
      </c>
      <c r="DF6" s="35">
        <f t="shared" si="11"/>
        <v>5.79</v>
      </c>
      <c r="DG6" s="35">
        <f t="shared" si="11"/>
        <v>0.53</v>
      </c>
      <c r="DH6" s="34" t="str">
        <f>IF(DH7="","",IF(DH7="-","【-】","【"&amp;SUBSTITUTE(TEXT(DH7,"#,##0.00"),"-","△")&amp;"】"))</f>
        <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1.17</v>
      </c>
      <c r="EL6" s="35">
        <f t="shared" si="14"/>
        <v>0.25</v>
      </c>
      <c r="EM6" s="35">
        <f t="shared" si="14"/>
        <v>0.92</v>
      </c>
      <c r="EN6" s="35">
        <f t="shared" si="14"/>
        <v>0.06</v>
      </c>
      <c r="EO6" s="34" t="str">
        <f>IF(EO7="","",IF(EO7="-","【-】","【"&amp;SUBSTITUTE(TEXT(EO7,"#,##0.00"),"-","△")&amp;"】"))</f>
        <v/>
      </c>
    </row>
    <row r="7" spans="1:145" s="36" customFormat="1" x14ac:dyDescent="0.15">
      <c r="A7" s="28"/>
      <c r="B7" s="37">
        <v>2018</v>
      </c>
      <c r="C7" s="37">
        <v>122190</v>
      </c>
      <c r="D7" s="37">
        <v>47</v>
      </c>
      <c r="E7" s="37">
        <v>17</v>
      </c>
      <c r="F7" s="37">
        <v>2</v>
      </c>
      <c r="G7" s="37">
        <v>0</v>
      </c>
      <c r="H7" s="37" t="s">
        <v>98</v>
      </c>
      <c r="I7" s="37" t="s">
        <v>99</v>
      </c>
      <c r="J7" s="37" t="s">
        <v>100</v>
      </c>
      <c r="K7" s="37" t="s">
        <v>101</v>
      </c>
      <c r="L7" s="37" t="s">
        <v>102</v>
      </c>
      <c r="M7" s="37" t="s">
        <v>103</v>
      </c>
      <c r="N7" s="38" t="s">
        <v>102</v>
      </c>
      <c r="O7" s="38" t="s">
        <v>104</v>
      </c>
      <c r="P7" s="38">
        <v>0.03</v>
      </c>
      <c r="Q7" s="38">
        <v>73.97</v>
      </c>
      <c r="R7" s="38">
        <v>2100</v>
      </c>
      <c r="S7" s="38">
        <v>276739</v>
      </c>
      <c r="T7" s="38">
        <v>368.17</v>
      </c>
      <c r="U7" s="38">
        <v>751.66</v>
      </c>
      <c r="V7" s="38">
        <v>71</v>
      </c>
      <c r="W7" s="38">
        <v>1</v>
      </c>
      <c r="X7" s="38">
        <v>71</v>
      </c>
      <c r="Y7" s="38">
        <v>177.09</v>
      </c>
      <c r="Z7" s="38">
        <v>195.65</v>
      </c>
      <c r="AA7" s="38">
        <v>181.73</v>
      </c>
      <c r="AB7" s="38">
        <v>163.30000000000001</v>
      </c>
      <c r="AC7" s="38">
        <v>204.78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0.28999999999999998</v>
      </c>
      <c r="BG7" s="38">
        <v>0</v>
      </c>
      <c r="BH7" s="38">
        <v>0</v>
      </c>
      <c r="BI7" s="38">
        <v>0</v>
      </c>
      <c r="BJ7" s="38">
        <v>0</v>
      </c>
      <c r="BK7" s="38">
        <v>73.8</v>
      </c>
      <c r="BL7" s="38">
        <v>78.25</v>
      </c>
      <c r="BM7" s="38">
        <v>74.61</v>
      </c>
      <c r="BN7" s="38">
        <v>65.64</v>
      </c>
      <c r="BO7" s="38">
        <v>119.35</v>
      </c>
      <c r="BP7" s="38"/>
      <c r="BQ7" s="38">
        <v>212.7</v>
      </c>
      <c r="BR7" s="38">
        <v>257.77</v>
      </c>
      <c r="BS7" s="38">
        <v>204.89</v>
      </c>
      <c r="BT7" s="38">
        <v>198.81</v>
      </c>
      <c r="BU7" s="38">
        <v>250.29</v>
      </c>
      <c r="BV7" s="38">
        <v>119.12</v>
      </c>
      <c r="BW7" s="38">
        <v>122.14</v>
      </c>
      <c r="BX7" s="38">
        <v>115.85</v>
      </c>
      <c r="BY7" s="38">
        <v>113.09</v>
      </c>
      <c r="BZ7" s="38">
        <v>117.7</v>
      </c>
      <c r="CA7" s="38"/>
      <c r="CB7" s="38">
        <v>104.36</v>
      </c>
      <c r="CC7" s="38">
        <v>87.48</v>
      </c>
      <c r="CD7" s="38">
        <v>98.5</v>
      </c>
      <c r="CE7" s="38">
        <v>100.09</v>
      </c>
      <c r="CF7" s="38">
        <v>84.01</v>
      </c>
      <c r="CG7" s="38">
        <v>71.61</v>
      </c>
      <c r="CH7" s="38">
        <v>71.989999999999995</v>
      </c>
      <c r="CI7" s="38">
        <v>76.56</v>
      </c>
      <c r="CJ7" s="38">
        <v>78.680000000000007</v>
      </c>
      <c r="CK7" s="38">
        <v>57.92</v>
      </c>
      <c r="CL7" s="38"/>
      <c r="CM7" s="38">
        <v>8.2200000000000006</v>
      </c>
      <c r="CN7" s="38">
        <v>8.6300000000000008</v>
      </c>
      <c r="CO7" s="38">
        <v>8.98</v>
      </c>
      <c r="CP7" s="38">
        <v>22.53</v>
      </c>
      <c r="CQ7" s="38">
        <v>39.549999999999997</v>
      </c>
      <c r="CR7" s="38">
        <v>38.549999999999997</v>
      </c>
      <c r="CS7" s="38">
        <v>38.75</v>
      </c>
      <c r="CT7" s="38">
        <v>38.94</v>
      </c>
      <c r="CU7" s="38">
        <v>46.5</v>
      </c>
      <c r="CV7" s="38">
        <v>9.5</v>
      </c>
      <c r="CW7" s="38"/>
      <c r="CX7" s="38">
        <v>41.77</v>
      </c>
      <c r="CY7" s="38">
        <v>50.63</v>
      </c>
      <c r="CZ7" s="38">
        <v>50</v>
      </c>
      <c r="DA7" s="38">
        <v>40</v>
      </c>
      <c r="DB7" s="38">
        <v>40.85</v>
      </c>
      <c r="DC7" s="38">
        <v>5.65</v>
      </c>
      <c r="DD7" s="38">
        <v>5.64</v>
      </c>
      <c r="DE7" s="38">
        <v>5.77</v>
      </c>
      <c r="DF7" s="38">
        <v>5.79</v>
      </c>
      <c r="DG7" s="38">
        <v>0.53</v>
      </c>
      <c r="DH7" s="38"/>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1.17</v>
      </c>
      <c r="EL7" s="38">
        <v>0.25</v>
      </c>
      <c r="EM7" s="38">
        <v>0.92</v>
      </c>
      <c r="EN7" s="38">
        <v>0.06</v>
      </c>
      <c r="EO7" s="38"/>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千葉県</cp:lastModifiedBy>
  <dcterms:modified xsi:type="dcterms:W3CDTF">2020-02-18T08:06:07Z</dcterms:modified>
  <cp:category/>
</cp:coreProperties>
</file>