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6 経営比較分析表\20200109_１月の定例照会\03団体⇒県\060病院\"/>
    </mc:Choice>
  </mc:AlternateContent>
  <workbookProtection workbookAlgorithmName="SHA-512" workbookHashValue="jHqECeUTNIutmOHv3H9+VbUhS9hjmaAgnvcgawd8S8l0VmrmwsA3H8q8x7cIVTFp74MVreEtRUTY82fJOqMMTQ==" workbookSaltValue="koBcSf2rSWiQE5UvrnoQrQ==" workbookSpinCount="100000" lockStructure="1"/>
  <bookViews>
    <workbookView xWindow="930" yWindow="15" windowWidth="15360" windowHeight="762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KC80" i="4" s="1"/>
  <c r="ES7" i="5"/>
  <c r="ER7" i="5"/>
  <c r="EQ7" i="5"/>
  <c r="EP7" i="5"/>
  <c r="KV79" i="4" s="1"/>
  <c r="EO7" i="5"/>
  <c r="EN7" i="5"/>
  <c r="EL7" i="5"/>
  <c r="EK7" i="5"/>
  <c r="GT80" i="4" s="1"/>
  <c r="EJ7" i="5"/>
  <c r="EI7" i="5"/>
  <c r="FH80" i="4" s="1"/>
  <c r="EH7" i="5"/>
  <c r="EG7" i="5"/>
  <c r="HM79" i="4" s="1"/>
  <c r="EF7" i="5"/>
  <c r="EE7" i="5"/>
  <c r="GA79" i="4" s="1"/>
  <c r="ED7" i="5"/>
  <c r="EC7" i="5"/>
  <c r="EO79" i="4" s="1"/>
  <c r="EA7" i="5"/>
  <c r="DZ7" i="5"/>
  <c r="DY7" i="5"/>
  <c r="DX7" i="5"/>
  <c r="AN80" i="4" s="1"/>
  <c r="DW7" i="5"/>
  <c r="DV7" i="5"/>
  <c r="DU7" i="5"/>
  <c r="DT7" i="5"/>
  <c r="DS7" i="5"/>
  <c r="DR7" i="5"/>
  <c r="DP7" i="5"/>
  <c r="DO7" i="5"/>
  <c r="DN7" i="5"/>
  <c r="DM7" i="5"/>
  <c r="KU56" i="4" s="1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IZ55" i="4" s="1"/>
  <c r="CY7" i="5"/>
  <c r="CX7" i="5"/>
  <c r="HV55" i="4" s="1"/>
  <c r="CW7" i="5"/>
  <c r="CV7" i="5"/>
  <c r="GR55" i="4" s="1"/>
  <c r="CT7" i="5"/>
  <c r="CS7" i="5"/>
  <c r="EW56" i="4" s="1"/>
  <c r="CR7" i="5"/>
  <c r="CQ7" i="5"/>
  <c r="DS56" i="4" s="1"/>
  <c r="CP7" i="5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BX55" i="4" s="1"/>
  <c r="CC7" i="5"/>
  <c r="CB7" i="5"/>
  <c r="AT55" i="4" s="1"/>
  <c r="CA7" i="5"/>
  <c r="BZ7" i="5"/>
  <c r="P55" i="4" s="1"/>
  <c r="BX7" i="5"/>
  <c r="BW7" i="5"/>
  <c r="LY34" i="4" s="1"/>
  <c r="BV7" i="5"/>
  <c r="BU7" i="5"/>
  <c r="KU34" i="4" s="1"/>
  <c r="BT7" i="5"/>
  <c r="BS7" i="5"/>
  <c r="MN33" i="4" s="1"/>
  <c r="BR7" i="5"/>
  <c r="BQ7" i="5"/>
  <c r="BP7" i="5"/>
  <c r="BO7" i="5"/>
  <c r="KF33" i="4" s="1"/>
  <c r="BM7" i="5"/>
  <c r="BL7" i="5"/>
  <c r="BK7" i="5"/>
  <c r="BJ7" i="5"/>
  <c r="BI7" i="5"/>
  <c r="BH7" i="5"/>
  <c r="IZ33" i="4" s="1"/>
  <c r="BG7" i="5"/>
  <c r="BF7" i="5"/>
  <c r="HV33" i="4" s="1"/>
  <c r="BE7" i="5"/>
  <c r="BD7" i="5"/>
  <c r="GR33" i="4" s="1"/>
  <c r="BB7" i="5"/>
  <c r="BA7" i="5"/>
  <c r="EW34" i="4" s="1"/>
  <c r="AZ7" i="5"/>
  <c r="AY7" i="5"/>
  <c r="DS34" i="4" s="1"/>
  <c r="AX7" i="5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BX33" i="4" s="1"/>
  <c r="AK7" i="5"/>
  <c r="AJ7" i="5"/>
  <c r="AT33" i="4" s="1"/>
  <c r="AI7" i="5"/>
  <c r="AH7" i="5"/>
  <c r="P33" i="4" s="1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AC6" i="5"/>
  <c r="AB6" i="5"/>
  <c r="ID10" i="4" s="1"/>
  <c r="AA6" i="5"/>
  <c r="Z6" i="5"/>
  <c r="Y6" i="5"/>
  <c r="X6" i="5"/>
  <c r="EG12" i="4" s="1"/>
  <c r="W6" i="5"/>
  <c r="V6" i="5"/>
  <c r="AU12" i="4" s="1"/>
  <c r="U6" i="5"/>
  <c r="T6" i="5"/>
  <c r="S6" i="5"/>
  <c r="R6" i="5"/>
  <c r="Q6" i="5"/>
  <c r="P6" i="5"/>
  <c r="O6" i="5"/>
  <c r="N6" i="5"/>
  <c r="EG8" i="4" s="1"/>
  <c r="M6" i="5"/>
  <c r="L6" i="5"/>
  <c r="AU8" i="4" s="1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JJ80" i="4"/>
  <c r="HM80" i="4"/>
  <c r="GA80" i="4"/>
  <c r="EO80" i="4"/>
  <c r="CS80" i="4"/>
  <c r="BZ80" i="4"/>
  <c r="BG80" i="4"/>
  <c r="U80" i="4"/>
  <c r="MH79" i="4"/>
  <c r="LO79" i="4"/>
  <c r="KC79" i="4"/>
  <c r="JJ79" i="4"/>
  <c r="GT79" i="4"/>
  <c r="FH79" i="4"/>
  <c r="CS79" i="4"/>
  <c r="BZ79" i="4"/>
  <c r="BG79" i="4"/>
  <c r="AN79" i="4"/>
  <c r="U79" i="4"/>
  <c r="MN56" i="4"/>
  <c r="LY56" i="4"/>
  <c r="LJ56" i="4"/>
  <c r="KF56" i="4"/>
  <c r="IZ56" i="4"/>
  <c r="IK56" i="4"/>
  <c r="HV56" i="4"/>
  <c r="GR56" i="4"/>
  <c r="FL56" i="4"/>
  <c r="EH56" i="4"/>
  <c r="DD56" i="4"/>
  <c r="BX56" i="4"/>
  <c r="BI56" i="4"/>
  <c r="AT56" i="4"/>
  <c r="P56" i="4"/>
  <c r="LY55" i="4"/>
  <c r="LJ55" i="4"/>
  <c r="KU55" i="4"/>
  <c r="IK55" i="4"/>
  <c r="HG55" i="4"/>
  <c r="EW55" i="4"/>
  <c r="EH55" i="4"/>
  <c r="DS55" i="4"/>
  <c r="BI55" i="4"/>
  <c r="AE55" i="4"/>
  <c r="MN34" i="4"/>
  <c r="LJ34" i="4"/>
  <c r="KF34" i="4"/>
  <c r="IZ34" i="4"/>
  <c r="IK34" i="4"/>
  <c r="HV34" i="4"/>
  <c r="HG34" i="4"/>
  <c r="GR34" i="4"/>
  <c r="FL34" i="4"/>
  <c r="EH34" i="4"/>
  <c r="DD34" i="4"/>
  <c r="BX34" i="4"/>
  <c r="BI34" i="4"/>
  <c r="AT34" i="4"/>
  <c r="P34" i="4"/>
  <c r="LY33" i="4"/>
  <c r="LJ33" i="4"/>
  <c r="KU33" i="4"/>
  <c r="IK33" i="4"/>
  <c r="HG33" i="4"/>
  <c r="EW33" i="4"/>
  <c r="EH33" i="4"/>
  <c r="DS33" i="4"/>
  <c r="BI33" i="4"/>
  <c r="AE33" i="4"/>
  <c r="LP12" i="4"/>
  <c r="ID12" i="4"/>
  <c r="CN12" i="4"/>
  <c r="B12" i="4"/>
  <c r="LP10" i="4"/>
  <c r="JW10" i="4"/>
  <c r="FZ10" i="4"/>
  <c r="EG10" i="4"/>
  <c r="CN10" i="4"/>
  <c r="AU10" i="4"/>
  <c r="B10" i="4"/>
  <c r="LP8" i="4"/>
  <c r="JW8" i="4"/>
  <c r="ID8" i="4"/>
  <c r="FZ8" i="4"/>
  <c r="CN8" i="4"/>
  <c r="B8" i="4"/>
  <c r="MN54" i="4" l="1"/>
  <c r="MN32" i="4"/>
  <c r="HM78" i="4"/>
  <c r="FL54" i="4"/>
  <c r="MH78" i="4"/>
  <c r="IZ54" i="4"/>
  <c r="IZ32" i="4"/>
  <c r="CS78" i="4"/>
  <c r="BX54" i="4"/>
  <c r="BX32" i="4"/>
  <c r="FL32" i="4"/>
  <c r="C11" i="5"/>
  <c r="D11" i="5"/>
  <c r="E11" i="5"/>
  <c r="B11" i="5"/>
  <c r="KC78" i="4" l="1"/>
  <c r="FH78" i="4"/>
  <c r="DS54" i="4"/>
  <c r="DS32" i="4"/>
  <c r="KU54" i="4"/>
  <c r="KU32" i="4"/>
  <c r="HG54" i="4"/>
  <c r="HG32" i="4"/>
  <c r="AN78" i="4"/>
  <c r="AE54" i="4"/>
  <c r="AE32" i="4"/>
  <c r="DD32" i="4"/>
  <c r="JJ78" i="4"/>
  <c r="GR54" i="4"/>
  <c r="GR32" i="4"/>
  <c r="EO78" i="4"/>
  <c r="DD54" i="4"/>
  <c r="U78" i="4"/>
  <c r="P54" i="4"/>
  <c r="P32" i="4"/>
  <c r="KF54" i="4"/>
  <c r="KF32" i="4"/>
  <c r="BZ78" i="4"/>
  <c r="IK32" i="4"/>
  <c r="LY54" i="4"/>
  <c r="LY32" i="4"/>
  <c r="GT78" i="4"/>
  <c r="EW54" i="4"/>
  <c r="EW32" i="4"/>
  <c r="BI54" i="4"/>
  <c r="BI32" i="4"/>
  <c r="LO78" i="4"/>
  <c r="IK54" i="4"/>
  <c r="EH54" i="4"/>
  <c r="EH32" i="4"/>
  <c r="LJ54" i="4"/>
  <c r="BG78" i="4"/>
  <c r="AT54" i="4"/>
  <c r="AT32" i="4"/>
  <c r="LJ32" i="4"/>
  <c r="KV78" i="4"/>
  <c r="HV54" i="4"/>
  <c r="HV32" i="4"/>
  <c r="GA78" i="4"/>
</calcChain>
</file>

<file path=xl/sharedStrings.xml><?xml version="1.0" encoding="utf-8"?>
<sst xmlns="http://schemas.openxmlformats.org/spreadsheetml/2006/main" count="321" uniqueCount="182">
  <si>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</si>
  <si>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</si>
  <si>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</si>
  <si>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</si>
  <si>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</si>
  <si>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</si>
  <si>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</si>
  <si>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</si>
  <si>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</si>
  <si>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</si>
  <si>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</si>
  <si>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</si>
  <si>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</si>
  <si>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</si>
  <si>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</si>
  <si>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</si>
  <si>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</si>
  <si>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</si>
  <si>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</si>
  <si>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</si>
  <si>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</si>
  <si>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</si>
  <si>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</si>
  <si>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</si>
  <si>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</si>
  <si>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</si>
  <si>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</si>
  <si>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</si>
  <si>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</si>
  <si>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</si>
  <si>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</si>
  <si>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</si>
  <si>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</si>
  <si>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</si>
  <si>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</si>
  <si>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</si>
  <si>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</si>
  <si>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</si>
  <si>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</si>
  <si>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</si>
  <si>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</si>
  <si>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</si>
  <si>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</si>
  <si>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</si>
  <si>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</si>
  <si>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</si>
  <si>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</si>
  <si>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</si>
  <si>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</si>
  <si>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</si>
  <si>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</si>
  <si>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</si>
  <si>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</si>
  <si>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</si>
  <si>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</si>
  <si>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</si>
  <si>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</si>
  <si>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</si>
  <si>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</si>
  <si>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</si>
  <si>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</si>
  <si>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</si>
  <si>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</si>
  <si>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</si>
  <si>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</si>
  <si>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</si>
  <si>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</si>
  <si>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</si>
  <si>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</si>
  <si>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</si>
  <si>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</si>
  <si>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</si>
  <si>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</si>
  <si>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</si>
  <si>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</si>
  <si>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</si>
  <si>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</si>
  <si>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</si>
  <si>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</si>
  <si>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</si>
  <si>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</si>
  <si>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</si>
  <si>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</si>
  <si>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</si>
  <si>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</si>
  <si>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</si>
  <si>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</si>
  <si>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</si>
  <si>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</si>
  <si>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</si>
  <si>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</si>
  <si>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</si>
  <si>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</si>
  <si>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</si>
  <si>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</si>
  <si>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</si>
  <si>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</si>
  <si>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</si>
  <si>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</si>
  <si>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</si>
  <si>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</si>
  <si>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</si>
  <si>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</si>
  <si>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</si>
  <si>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</si>
  <si>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</si>
  <si>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</si>
  <si>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</si>
  <si>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</si>
  <si>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</si>
  <si>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</si>
  <si>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</si>
  <si>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</si>
  <si>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</si>
  <si>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</si>
  <si>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</si>
  <si>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</si>
  <si>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</si>
  <si>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</si>
  <si>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</si>
  <si>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</si>
  <si>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</si>
  <si>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</si>
  <si>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</si>
  <si>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</si>
  <si>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</si>
  <si>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</si>
  <si>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</si>
  <si>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</si>
  <si>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</si>
  <si>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</si>
  <si>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</si>
  <si>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</si>
  <si>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</si>
  <si>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</si>
  <si>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</si>
  <si>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</si>
  <si>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</si>
  <si>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</si>
  <si>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</si>
  <si>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</si>
  <si>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</si>
  <si>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</si>
  <si>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</si>
  <si>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</si>
  <si>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</si>
  <si>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</si>
  <si>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</si>
  <si>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</si>
  <si>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</si>
  <si>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</si>
  <si>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当該値(N)</t>
    <phoneticPr fontId="5"/>
  </si>
  <si>
    <t>当該値(N-3)</t>
    <phoneticPr fontId="5"/>
  </si>
  <si>
    <t>当該値(N-1)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</si>
  <si>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</si>
  <si>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</si>
  <si>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</si>
  <si>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</si>
  <si>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千葉県</t>
  </si>
  <si>
    <t>松戸市</t>
  </si>
  <si>
    <t>松戸市立総合医療センター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</si>
  <si>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</si>
  <si>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</si>
  <si>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</si>
  <si>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</si>
  <si>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</si>
  <si>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</si>
  <si>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</si>
  <si>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I 未 訓 ガ</t>
  </si>
  <si>
    <t>救 臨 が 感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</si>
  <si>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</si>
  <si>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</si>
  <si>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</si>
  <si>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</si>
  <si>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</si>
  <si>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</si>
  <si>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</si>
  <si>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</si>
  <si>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平成29年12月に新築移転しており、有形固定資産減価償却率は平均値を下回っている。</t>
    <rPh sb="1" eb="3">
      <t>ヘイセイ</t>
    </rPh>
    <rPh sb="5" eb="6">
      <t>ネン</t>
    </rPh>
    <rPh sb="8" eb="9">
      <t>ガツ</t>
    </rPh>
    <rPh sb="10" eb="12">
      <t>シンチク</t>
    </rPh>
    <rPh sb="12" eb="14">
      <t>イテン</t>
    </rPh>
    <rPh sb="19" eb="21">
      <t>ユウケイ</t>
    </rPh>
    <rPh sb="21" eb="23">
      <t>コテイ</t>
    </rPh>
    <rPh sb="23" eb="25">
      <t>シサン</t>
    </rPh>
    <rPh sb="25" eb="27">
      <t>ゲンカ</t>
    </rPh>
    <rPh sb="27" eb="29">
      <t>ショウキャク</t>
    </rPh>
    <rPh sb="29" eb="30">
      <t>リツ</t>
    </rPh>
    <rPh sb="31" eb="33">
      <t>ヘイキン</t>
    </rPh>
    <rPh sb="33" eb="34">
      <t>チ</t>
    </rPh>
    <rPh sb="35" eb="37">
      <t>シタマワ</t>
    </rPh>
    <phoneticPr fontId="5"/>
  </si>
  <si>
    <t>　経営の健全化・効率性については、新公立病院改革プランとして策定している経営計画に基づき、救急医療の強化、地域医療支援病院機能の強化、手術部門の強化等の推進により、医療の質の向上を図り、患者数及び患者1人1日当たりの収益の増加を確保していくとともに、費用の適正化にも取り組み、経営改善を進め、地域への役割を果たしていく。
　老朽化の状況については、平成29年12月に新築移転しており、建物及び医療機器等の老朽化の度合いは低い。</t>
    <rPh sb="1" eb="3">
      <t>ケイエイ</t>
    </rPh>
    <rPh sb="4" eb="7">
      <t>ケンゼンカ</t>
    </rPh>
    <rPh sb="8" eb="11">
      <t>コウリツセイ</t>
    </rPh>
    <rPh sb="17" eb="18">
      <t>シン</t>
    </rPh>
    <rPh sb="18" eb="20">
      <t>コウリツ</t>
    </rPh>
    <rPh sb="20" eb="22">
      <t>ビョウイン</t>
    </rPh>
    <rPh sb="22" eb="24">
      <t>カイカク</t>
    </rPh>
    <rPh sb="30" eb="32">
      <t>サクテイ</t>
    </rPh>
    <rPh sb="36" eb="38">
      <t>ケイエイ</t>
    </rPh>
    <rPh sb="38" eb="40">
      <t>ケイカク</t>
    </rPh>
    <rPh sb="41" eb="42">
      <t>モト</t>
    </rPh>
    <rPh sb="45" eb="47">
      <t>キュウキュウ</t>
    </rPh>
    <rPh sb="47" eb="49">
      <t>イリョウ</t>
    </rPh>
    <rPh sb="50" eb="52">
      <t>キョウカ</t>
    </rPh>
    <rPh sb="53" eb="55">
      <t>チイキ</t>
    </rPh>
    <rPh sb="55" eb="57">
      <t>イリョウ</t>
    </rPh>
    <rPh sb="57" eb="59">
      <t>シエン</t>
    </rPh>
    <rPh sb="59" eb="61">
      <t>ビョウイン</t>
    </rPh>
    <rPh sb="61" eb="63">
      <t>キノウ</t>
    </rPh>
    <rPh sb="64" eb="66">
      <t>キョウカ</t>
    </rPh>
    <rPh sb="67" eb="69">
      <t>シュジュツ</t>
    </rPh>
    <rPh sb="69" eb="71">
      <t>ブモン</t>
    </rPh>
    <rPh sb="72" eb="74">
      <t>キョウカ</t>
    </rPh>
    <rPh sb="74" eb="75">
      <t>ナド</t>
    </rPh>
    <rPh sb="76" eb="78">
      <t>スイシン</t>
    </rPh>
    <rPh sb="82" eb="84">
      <t>イリョウ</t>
    </rPh>
    <rPh sb="85" eb="86">
      <t>シツ</t>
    </rPh>
    <rPh sb="87" eb="89">
      <t>コウジョウ</t>
    </rPh>
    <rPh sb="90" eb="91">
      <t>ハカ</t>
    </rPh>
    <rPh sb="93" eb="96">
      <t>カンジャスウ</t>
    </rPh>
    <rPh sb="96" eb="97">
      <t>オヨ</t>
    </rPh>
    <rPh sb="98" eb="100">
      <t>カンジャ</t>
    </rPh>
    <rPh sb="101" eb="102">
      <t>ニン</t>
    </rPh>
    <rPh sb="103" eb="104">
      <t>ニチ</t>
    </rPh>
    <rPh sb="104" eb="105">
      <t>ア</t>
    </rPh>
    <rPh sb="108" eb="110">
      <t>シュウエキ</t>
    </rPh>
    <rPh sb="111" eb="112">
      <t>ゾウ</t>
    </rPh>
    <rPh sb="112" eb="113">
      <t>カ</t>
    </rPh>
    <rPh sb="114" eb="116">
      <t>カクホ</t>
    </rPh>
    <rPh sb="125" eb="127">
      <t>ヒヨウ</t>
    </rPh>
    <rPh sb="128" eb="131">
      <t>テキセイカ</t>
    </rPh>
    <rPh sb="133" eb="134">
      <t>ト</t>
    </rPh>
    <rPh sb="135" eb="136">
      <t>ク</t>
    </rPh>
    <rPh sb="138" eb="140">
      <t>ケイエイ</t>
    </rPh>
    <rPh sb="140" eb="142">
      <t>カイゼン</t>
    </rPh>
    <rPh sb="143" eb="144">
      <t>スス</t>
    </rPh>
    <rPh sb="146" eb="148">
      <t>チイキ</t>
    </rPh>
    <rPh sb="150" eb="152">
      <t>ヤクワリ</t>
    </rPh>
    <rPh sb="153" eb="154">
      <t>ハ</t>
    </rPh>
    <rPh sb="162" eb="165">
      <t>ロウキュウカ</t>
    </rPh>
    <rPh sb="166" eb="168">
      <t>ジョウキョウ</t>
    </rPh>
    <rPh sb="192" eb="194">
      <t>タテモノ</t>
    </rPh>
    <rPh sb="194" eb="195">
      <t>オヨ</t>
    </rPh>
    <rPh sb="196" eb="198">
      <t>イリョウ</t>
    </rPh>
    <rPh sb="198" eb="200">
      <t>キキ</t>
    </rPh>
    <rPh sb="200" eb="201">
      <t>ナド</t>
    </rPh>
    <rPh sb="202" eb="205">
      <t>ロウキュウカ</t>
    </rPh>
    <rPh sb="206" eb="208">
      <t>ドア</t>
    </rPh>
    <rPh sb="210" eb="211">
      <t>ヒク</t>
    </rPh>
    <phoneticPr fontId="5"/>
  </si>
  <si>
    <t>　地域の中核病院として、主に急性期医療を中心とし、一般診療のほか、3次救急や小児・周産期医療、特定疾患治療の充実を図るとともに、夜間小児急病センターに医師を派遣するなど、市民への良質で安全且つ安心な医療サービスの提供に努めている。</t>
    <rPh sb="1" eb="3">
      <t>チイキ</t>
    </rPh>
    <rPh sb="4" eb="6">
      <t>チュウカク</t>
    </rPh>
    <rPh sb="6" eb="8">
      <t>ビョウイン</t>
    </rPh>
    <rPh sb="12" eb="13">
      <t>オモ</t>
    </rPh>
    <rPh sb="14" eb="17">
      <t>キュウセイキ</t>
    </rPh>
    <rPh sb="17" eb="19">
      <t>イリョウ</t>
    </rPh>
    <rPh sb="20" eb="22">
      <t>チュウシン</t>
    </rPh>
    <rPh sb="25" eb="27">
      <t>イッパン</t>
    </rPh>
    <rPh sb="27" eb="29">
      <t>シンリョウ</t>
    </rPh>
    <rPh sb="34" eb="35">
      <t>ジ</t>
    </rPh>
    <rPh sb="35" eb="37">
      <t>キュウキュウ</t>
    </rPh>
    <rPh sb="38" eb="40">
      <t>ショウニ</t>
    </rPh>
    <rPh sb="41" eb="42">
      <t>シュウ</t>
    </rPh>
    <rPh sb="42" eb="43">
      <t>サン</t>
    </rPh>
    <rPh sb="43" eb="44">
      <t>キ</t>
    </rPh>
    <rPh sb="44" eb="46">
      <t>イリョウ</t>
    </rPh>
    <rPh sb="47" eb="49">
      <t>トクテイ</t>
    </rPh>
    <rPh sb="49" eb="51">
      <t>シッカン</t>
    </rPh>
    <rPh sb="51" eb="53">
      <t>チリョウ</t>
    </rPh>
    <rPh sb="54" eb="56">
      <t>ジュウジツ</t>
    </rPh>
    <rPh sb="57" eb="58">
      <t>ハカ</t>
    </rPh>
    <rPh sb="64" eb="66">
      <t>ヤカン</t>
    </rPh>
    <rPh sb="66" eb="68">
      <t>ショウニ</t>
    </rPh>
    <rPh sb="68" eb="70">
      <t>キュウビョウ</t>
    </rPh>
    <rPh sb="75" eb="77">
      <t>イシ</t>
    </rPh>
    <rPh sb="78" eb="80">
      <t>ハケン</t>
    </rPh>
    <rPh sb="85" eb="87">
      <t>シミン</t>
    </rPh>
    <rPh sb="89" eb="91">
      <t>リョウシツ</t>
    </rPh>
    <rPh sb="92" eb="94">
      <t>アンゼン</t>
    </rPh>
    <rPh sb="94" eb="95">
      <t>カ</t>
    </rPh>
    <rPh sb="96" eb="98">
      <t>アンシン</t>
    </rPh>
    <rPh sb="99" eb="101">
      <t>イリョウ</t>
    </rPh>
    <rPh sb="106" eb="108">
      <t>テイキョウ</t>
    </rPh>
    <rPh sb="109" eb="110">
      <t>ツト</t>
    </rPh>
    <phoneticPr fontId="5"/>
  </si>
  <si>
    <t>　収益面では、病床利用率、入院患者1人1日当たり収益及び外来患者1人1日当たり収益の増により、医業収益が大幅に増収した。
　損益面では、平成29年12月に新築移転したことにより、多額の減価償却費が発生したものの、医業収益が大幅に増収したことで、職員給与費対医業収益比率、材料費対医業収益比率、及び医業収支比率は改善している。
　しかしながら、累積欠損金比率、職員給与費対医業収益比率は平均値を上回り、経常収支比率も100%を下回っているため、引き続き、収益の増加及び費用の適正化に努めていく。
　</t>
    <rPh sb="52" eb="54">
      <t>オオハバ</t>
    </rPh>
    <rPh sb="171" eb="173">
      <t>ルイセキ</t>
    </rPh>
    <rPh sb="173" eb="176">
      <t>ケッソンキン</t>
    </rPh>
    <rPh sb="176" eb="177">
      <t>ヒ</t>
    </rPh>
    <rPh sb="177" eb="178">
      <t>リツ</t>
    </rPh>
    <rPh sb="184" eb="185">
      <t>タイ</t>
    </rPh>
    <rPh sb="185" eb="187">
      <t>イギョウ</t>
    </rPh>
    <rPh sb="187" eb="189">
      <t>シュウエキ</t>
    </rPh>
    <rPh sb="196" eb="198">
      <t>ウワマワ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</si>
</sst>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69.099999999999994</c:v>
                </c:pt>
                <c:pt idx="1">
                  <c:v>70.5</c:v>
                </c:pt>
                <c:pt idx="2">
                  <c:v>70.099999999999994</c:v>
                </c:pt>
                <c:pt idx="3">
                  <c:v>72.2</c:v>
                </c:pt>
                <c:pt idx="4">
                  <c:v>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4-48BE-91DD-DA169E878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76864"/>
        <c:axId val="121879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80.7</c:v>
                </c:pt>
                <c:pt idx="2">
                  <c:v>79.5</c:v>
                </c:pt>
                <c:pt idx="3">
                  <c:v>79.900000000000006</c:v>
                </c:pt>
                <c:pt idx="4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4-48BE-91DD-DA169E878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76864"/>
        <c:axId val="121879168"/>
      </c:lineChart>
      <c:dateAx>
        <c:axId val="12187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79168"/>
        <c:crosses val="autoZero"/>
        <c:auto val="1"/>
        <c:lblOffset val="100"/>
        <c:baseTimeUnit val="years"/>
      </c:dateAx>
      <c:valAx>
        <c:axId val="121879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876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15894</c:v>
                </c:pt>
                <c:pt idx="1">
                  <c:v>16938</c:v>
                </c:pt>
                <c:pt idx="2">
                  <c:v>17405</c:v>
                </c:pt>
                <c:pt idx="3">
                  <c:v>18298</c:v>
                </c:pt>
                <c:pt idx="4">
                  <c:v>18701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4-4A3F-93A3-58BB7BBDD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03680"/>
        <c:axId val="16770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15610</c:v>
                </c:pt>
                <c:pt idx="1">
                  <c:v>16993</c:v>
                </c:pt>
                <c:pt idx="2">
                  <c:v>17680</c:v>
                </c:pt>
                <c:pt idx="3">
                  <c:v>18393</c:v>
                </c:pt>
                <c:pt idx="4">
                  <c:v>19207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4-4A3F-93A3-58BB7BBDD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03680"/>
        <c:axId val="167705600"/>
      </c:lineChart>
      <c:dateAx>
        <c:axId val="16770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705600"/>
        <c:crosses val="autoZero"/>
        <c:auto val="1"/>
        <c:lblOffset val="100"/>
        <c:baseTimeUnit val="years"/>
      </c:dateAx>
      <c:valAx>
        <c:axId val="16770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7703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61775</c:v>
                </c:pt>
                <c:pt idx="1">
                  <c:v>63052</c:v>
                </c:pt>
                <c:pt idx="2">
                  <c:v>62867</c:v>
                </c:pt>
                <c:pt idx="3">
                  <c:v>61944</c:v>
                </c:pt>
                <c:pt idx="4">
                  <c:v>64798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0-4923-8D6B-D16A298E7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25888"/>
        <c:axId val="16832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60787</c:v>
                </c:pt>
                <c:pt idx="1">
                  <c:v>62913</c:v>
                </c:pt>
                <c:pt idx="2">
                  <c:v>64765</c:v>
                </c:pt>
                <c:pt idx="3">
                  <c:v>66228</c:v>
                </c:pt>
                <c:pt idx="4">
                  <c:v>68751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0-4923-8D6B-D16A298E7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5888"/>
        <c:axId val="168327808"/>
      </c:lineChart>
      <c:dateAx>
        <c:axId val="16832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327808"/>
        <c:crosses val="autoZero"/>
        <c:auto val="1"/>
        <c:lblOffset val="100"/>
        <c:baseTimeUnit val="years"/>
      </c:dateAx>
      <c:valAx>
        <c:axId val="16832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8325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24.7</c:v>
                </c:pt>
                <c:pt idx="1">
                  <c:v>29.4</c:v>
                </c:pt>
                <c:pt idx="2">
                  <c:v>34</c:v>
                </c:pt>
                <c:pt idx="3">
                  <c:v>34.5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5-4654-A931-3CFAF5824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56864"/>
        <c:axId val="21239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37.700000000000003</c:v>
                </c:pt>
                <c:pt idx="1">
                  <c:v>36.799999999999997</c:v>
                </c:pt>
                <c:pt idx="2">
                  <c:v>33.9</c:v>
                </c:pt>
                <c:pt idx="3">
                  <c:v>34.9</c:v>
                </c:pt>
                <c:pt idx="4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95-4654-A931-3CFAF5824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56864"/>
        <c:axId val="212395136"/>
      </c:lineChart>
      <c:dateAx>
        <c:axId val="16835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95136"/>
        <c:crosses val="autoZero"/>
        <c:auto val="1"/>
        <c:lblOffset val="100"/>
        <c:baseTimeUnit val="years"/>
      </c:dateAx>
      <c:valAx>
        <c:axId val="21239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8356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90.3</c:v>
                </c:pt>
                <c:pt idx="1">
                  <c:v>91.6</c:v>
                </c:pt>
                <c:pt idx="2">
                  <c:v>88.7</c:v>
                </c:pt>
                <c:pt idx="3">
                  <c:v>86.2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0-4437-99DB-1B264FB4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166592"/>
        <c:axId val="21716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94.6</c:v>
                </c:pt>
                <c:pt idx="1">
                  <c:v>94.4</c:v>
                </c:pt>
                <c:pt idx="2">
                  <c:v>93.6</c:v>
                </c:pt>
                <c:pt idx="3">
                  <c:v>94</c:v>
                </c:pt>
                <c:pt idx="4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0-4437-99DB-1B264FB4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66592"/>
        <c:axId val="217168896"/>
      </c:lineChart>
      <c:dateAx>
        <c:axId val="21716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168896"/>
        <c:crosses val="autoZero"/>
        <c:auto val="1"/>
        <c:lblOffset val="100"/>
        <c:baseTimeUnit val="years"/>
      </c:dateAx>
      <c:valAx>
        <c:axId val="21716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716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98.1</c:v>
                </c:pt>
                <c:pt idx="1">
                  <c:v>95</c:v>
                </c:pt>
                <c:pt idx="2">
                  <c:v>96.2</c:v>
                </c:pt>
                <c:pt idx="3">
                  <c:v>99.4</c:v>
                </c:pt>
                <c:pt idx="4">
                  <c:v>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4-4857-812C-4083F19A1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74560"/>
        <c:axId val="23252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100.3</c:v>
                </c:pt>
                <c:pt idx="2">
                  <c:v>99.8</c:v>
                </c:pt>
                <c:pt idx="3">
                  <c:v>100.1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4-4857-812C-4083F19A1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74560"/>
        <c:axId val="232526976"/>
      </c:lineChart>
      <c:dateAx>
        <c:axId val="23027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526976"/>
        <c:crosses val="autoZero"/>
        <c:auto val="1"/>
        <c:lblOffset val="100"/>
        <c:baseTimeUnit val="years"/>
      </c:dateAx>
      <c:valAx>
        <c:axId val="23252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30274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71.400000000000006</c:v>
                </c:pt>
                <c:pt idx="2">
                  <c:v>73.099999999999994</c:v>
                </c:pt>
                <c:pt idx="3">
                  <c:v>32</c:v>
                </c:pt>
                <c:pt idx="4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8-4CFB-A714-22FC207A1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05440"/>
        <c:axId val="12181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50.7</c:v>
                </c:pt>
                <c:pt idx="1">
                  <c:v>51.3</c:v>
                </c:pt>
                <c:pt idx="2">
                  <c:v>51.2</c:v>
                </c:pt>
                <c:pt idx="3">
                  <c:v>52</c:v>
                </c:pt>
                <c:pt idx="4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8-4CFB-A714-22FC207A1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05440"/>
        <c:axId val="121811712"/>
      </c:lineChart>
      <c:dateAx>
        <c:axId val="12180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11712"/>
        <c:crosses val="autoZero"/>
        <c:auto val="1"/>
        <c:lblOffset val="100"/>
        <c:baseTimeUnit val="years"/>
      </c:dateAx>
      <c:valAx>
        <c:axId val="12181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805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74.099999999999994</c:v>
                </c:pt>
                <c:pt idx="1">
                  <c:v>73.8</c:v>
                </c:pt>
                <c:pt idx="2">
                  <c:v>75.599999999999994</c:v>
                </c:pt>
                <c:pt idx="3">
                  <c:v>43.3</c:v>
                </c:pt>
                <c:pt idx="4">
                  <c:v>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3-42F7-A6CE-501B422A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29632"/>
        <c:axId val="15120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64.099999999999994</c:v>
                </c:pt>
                <c:pt idx="2">
                  <c:v>64.3</c:v>
                </c:pt>
                <c:pt idx="3">
                  <c:v>66</c:v>
                </c:pt>
                <c:pt idx="4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03-42F7-A6CE-501B422A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29632"/>
        <c:axId val="151208320"/>
      </c:lineChart>
      <c:dateAx>
        <c:axId val="12182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208320"/>
        <c:crosses val="autoZero"/>
        <c:auto val="1"/>
        <c:lblOffset val="100"/>
        <c:baseTimeUnit val="years"/>
      </c:dateAx>
      <c:valAx>
        <c:axId val="15120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1829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30461036</c:v>
                </c:pt>
                <c:pt idx="1">
                  <c:v>31155233</c:v>
                </c:pt>
                <c:pt idx="2">
                  <c:v>31589238</c:v>
                </c:pt>
                <c:pt idx="3">
                  <c:v>70628498</c:v>
                </c:pt>
                <c:pt idx="4">
                  <c:v>70185747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8-4B6C-88B4-687D07194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39200"/>
        <c:axId val="16715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50543381</c:v>
                </c:pt>
                <c:pt idx="1">
                  <c:v>51238617</c:v>
                </c:pt>
                <c:pt idx="2">
                  <c:v>51669762</c:v>
                </c:pt>
                <c:pt idx="3">
                  <c:v>53351028</c:v>
                </c:pt>
                <c:pt idx="4">
                  <c:v>55620962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8-4B6C-88B4-687D07194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39200"/>
        <c:axId val="167153664"/>
      </c:lineChart>
      <c:dateAx>
        <c:axId val="16713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153664"/>
        <c:crosses val="autoZero"/>
        <c:auto val="1"/>
        <c:lblOffset val="100"/>
        <c:baseTimeUnit val="years"/>
      </c:dateAx>
      <c:valAx>
        <c:axId val="16715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7139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25</c:v>
                </c:pt>
                <c:pt idx="1">
                  <c:v>24.9</c:v>
                </c:pt>
                <c:pt idx="2">
                  <c:v>25.9</c:v>
                </c:pt>
                <c:pt idx="3">
                  <c:v>26.1</c:v>
                </c:pt>
                <c:pt idx="4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9-4196-8F0C-4155450C2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54912"/>
        <c:axId val="16765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27.5</c:v>
                </c:pt>
                <c:pt idx="2">
                  <c:v>27.4</c:v>
                </c:pt>
                <c:pt idx="3">
                  <c:v>27.8</c:v>
                </c:pt>
                <c:pt idx="4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9-4196-8F0C-4155450C2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54912"/>
        <c:axId val="167656832"/>
      </c:lineChart>
      <c:dateAx>
        <c:axId val="16765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656832"/>
        <c:crosses val="autoZero"/>
        <c:auto val="1"/>
        <c:lblOffset val="100"/>
        <c:baseTimeUnit val="years"/>
      </c:dateAx>
      <c:valAx>
        <c:axId val="16765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7654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64.5</c:v>
                </c:pt>
                <c:pt idx="1">
                  <c:v>61.6</c:v>
                </c:pt>
                <c:pt idx="2">
                  <c:v>62.6</c:v>
                </c:pt>
                <c:pt idx="3">
                  <c:v>63.7</c:v>
                </c:pt>
                <c:pt idx="4">
                  <c:v>57.1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8-434C-80F7-1CF0E3EE5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66816"/>
        <c:axId val="16766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48.5</c:v>
                </c:pt>
                <c:pt idx="2">
                  <c:v>49.2</c:v>
                </c:pt>
                <c:pt idx="3">
                  <c:v>48.7</c:v>
                </c:pt>
                <c:pt idx="4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8-434C-80F7-1CF0E3EE5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66816"/>
        <c:axId val="167668736"/>
      </c:lineChart>
      <c:dateAx>
        <c:axId val="16766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668736"/>
        <c:crosses val="autoZero"/>
        <c:auto val="1"/>
        <c:lblOffset val="100"/>
        <c:baseTimeUnit val="years"/>
      </c:dateAx>
      <c:valAx>
        <c:axId val="16766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7666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2" t="str">
        <f>データ!H6</f>
        <v>千葉県松戸市　松戸市立総合医療センター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500床以上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学術・研究機関出身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592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32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対象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I 未 訓 ガ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が 感 災 地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>
        <f>データ!AC6</f>
        <v>8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600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496571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47021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７：１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592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592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15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177</v>
      </c>
      <c r="NN18" s="113"/>
      <c r="NO18" s="108" t="s">
        <v>38</v>
      </c>
      <c r="NP18" s="109"/>
      <c r="NQ18" s="109"/>
      <c r="NR18" s="112" t="s">
        <v>177</v>
      </c>
      <c r="NS18" s="113"/>
      <c r="NT18" s="108" t="s">
        <v>38</v>
      </c>
      <c r="NU18" s="109"/>
      <c r="NV18" s="109"/>
      <c r="NW18" s="112" t="s">
        <v>177</v>
      </c>
      <c r="NX18" s="113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180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30" t="s">
        <v>55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98.1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95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96.2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99.4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91.5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55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90.3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91.6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88.7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86.2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87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55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24.7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29.4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34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34.5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40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55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69.099999999999994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70.5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70.099999999999994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72.2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83.1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30" t="s">
        <v>57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101.1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100.3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99.8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100.1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100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57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94.6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94.4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93.6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94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94.1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57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37.700000000000003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36.799999999999997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33.9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34.9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32.6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57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80.7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80.7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79.5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79.900000000000006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80.2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62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21" t="s">
        <v>181</v>
      </c>
      <c r="NK39" s="122"/>
      <c r="NL39" s="122"/>
      <c r="NM39" s="122"/>
      <c r="NN39" s="122"/>
      <c r="NO39" s="122"/>
      <c r="NP39" s="122"/>
      <c r="NQ39" s="122"/>
      <c r="NR39" s="122"/>
      <c r="NS39" s="122"/>
      <c r="NT39" s="122"/>
      <c r="NU39" s="122"/>
      <c r="NV39" s="122"/>
      <c r="NW39" s="122"/>
      <c r="NX39" s="123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21"/>
      <c r="NK40" s="122"/>
      <c r="NL40" s="122"/>
      <c r="NM40" s="122"/>
      <c r="NN40" s="122"/>
      <c r="NO40" s="122"/>
      <c r="NP40" s="122"/>
      <c r="NQ40" s="122"/>
      <c r="NR40" s="122"/>
      <c r="NS40" s="122"/>
      <c r="NT40" s="122"/>
      <c r="NU40" s="122"/>
      <c r="NV40" s="122"/>
      <c r="NW40" s="122"/>
      <c r="NX40" s="123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21"/>
      <c r="NK41" s="122"/>
      <c r="NL41" s="122"/>
      <c r="NM41" s="122"/>
      <c r="NN41" s="122"/>
      <c r="NO41" s="122"/>
      <c r="NP41" s="122"/>
      <c r="NQ41" s="122"/>
      <c r="NR41" s="122"/>
      <c r="NS41" s="122"/>
      <c r="NT41" s="122"/>
      <c r="NU41" s="122"/>
      <c r="NV41" s="122"/>
      <c r="NW41" s="122"/>
      <c r="NX41" s="123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21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3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21"/>
      <c r="NK43" s="122"/>
      <c r="NL43" s="122"/>
      <c r="NM43" s="122"/>
      <c r="NN43" s="122"/>
      <c r="NO43" s="122"/>
      <c r="NP43" s="122"/>
      <c r="NQ43" s="122"/>
      <c r="NR43" s="122"/>
      <c r="NS43" s="122"/>
      <c r="NT43" s="122"/>
      <c r="NU43" s="122"/>
      <c r="NV43" s="122"/>
      <c r="NW43" s="122"/>
      <c r="NX43" s="123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21"/>
      <c r="NK44" s="122"/>
      <c r="NL44" s="122"/>
      <c r="NM44" s="122"/>
      <c r="NN44" s="122"/>
      <c r="NO44" s="122"/>
      <c r="NP44" s="122"/>
      <c r="NQ44" s="122"/>
      <c r="NR44" s="122"/>
      <c r="NS44" s="122"/>
      <c r="NT44" s="122"/>
      <c r="NU44" s="122"/>
      <c r="NV44" s="122"/>
      <c r="NW44" s="122"/>
      <c r="NX44" s="123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21"/>
      <c r="NK45" s="122"/>
      <c r="NL45" s="122"/>
      <c r="NM45" s="122"/>
      <c r="NN45" s="122"/>
      <c r="NO45" s="122"/>
      <c r="NP45" s="122"/>
      <c r="NQ45" s="122"/>
      <c r="NR45" s="122"/>
      <c r="NS45" s="122"/>
      <c r="NT45" s="122"/>
      <c r="NU45" s="122"/>
      <c r="NV45" s="122"/>
      <c r="NW45" s="122"/>
      <c r="NX45" s="123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21"/>
      <c r="NK46" s="122"/>
      <c r="NL46" s="122"/>
      <c r="NM46" s="122"/>
      <c r="NN46" s="122"/>
      <c r="NO46" s="122"/>
      <c r="NP46" s="122"/>
      <c r="NQ46" s="122"/>
      <c r="NR46" s="122"/>
      <c r="NS46" s="122"/>
      <c r="NT46" s="122"/>
      <c r="NU46" s="122"/>
      <c r="NV46" s="122"/>
      <c r="NW46" s="122"/>
      <c r="NX46" s="123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21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2"/>
      <c r="NX47" s="123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21"/>
      <c r="NK48" s="122"/>
      <c r="NL48" s="122"/>
      <c r="NM48" s="122"/>
      <c r="NN48" s="122"/>
      <c r="NO48" s="122"/>
      <c r="NP48" s="122"/>
      <c r="NQ48" s="122"/>
      <c r="NR48" s="122"/>
      <c r="NS48" s="122"/>
      <c r="NT48" s="122"/>
      <c r="NU48" s="122"/>
      <c r="NV48" s="122"/>
      <c r="NW48" s="122"/>
      <c r="NX48" s="123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21"/>
      <c r="NK49" s="122"/>
      <c r="NL49" s="122"/>
      <c r="NM49" s="122"/>
      <c r="NN49" s="122"/>
      <c r="NO49" s="122"/>
      <c r="NP49" s="122"/>
      <c r="NQ49" s="122"/>
      <c r="NR49" s="122"/>
      <c r="NS49" s="122"/>
      <c r="NT49" s="122"/>
      <c r="NU49" s="122"/>
      <c r="NV49" s="122"/>
      <c r="NW49" s="122"/>
      <c r="NX49" s="123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21"/>
      <c r="NK50" s="122"/>
      <c r="NL50" s="122"/>
      <c r="NM50" s="122"/>
      <c r="NN50" s="122"/>
      <c r="NO50" s="122"/>
      <c r="NP50" s="122"/>
      <c r="NQ50" s="122"/>
      <c r="NR50" s="122"/>
      <c r="NS50" s="122"/>
      <c r="NT50" s="122"/>
      <c r="NU50" s="122"/>
      <c r="NV50" s="122"/>
      <c r="NW50" s="122"/>
      <c r="NX50" s="123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4"/>
      <c r="NK51" s="125"/>
      <c r="NL51" s="125"/>
      <c r="NM51" s="125"/>
      <c r="NN51" s="125"/>
      <c r="NO51" s="125"/>
      <c r="NP51" s="125"/>
      <c r="NQ51" s="125"/>
      <c r="NR51" s="125"/>
      <c r="NS51" s="125"/>
      <c r="NT51" s="125"/>
      <c r="NU51" s="125"/>
      <c r="NV51" s="125"/>
      <c r="NW51" s="125"/>
      <c r="NX51" s="126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78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178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 x14ac:dyDescent="0.15">
      <c r="A55" s="2"/>
      <c r="B55" s="25"/>
      <c r="C55" s="5"/>
      <c r="D55" s="5"/>
      <c r="E55" s="5"/>
      <c r="F55" s="5"/>
      <c r="G55" s="130" t="s">
        <v>55</v>
      </c>
      <c r="H55" s="130"/>
      <c r="I55" s="130"/>
      <c r="J55" s="130"/>
      <c r="K55" s="130"/>
      <c r="L55" s="130"/>
      <c r="M55" s="130"/>
      <c r="N55" s="130"/>
      <c r="O55" s="130"/>
      <c r="P55" s="140">
        <f>データ!BZ7</f>
        <v>61775</v>
      </c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2"/>
      <c r="AE55" s="140">
        <f>データ!CA7</f>
        <v>63052</v>
      </c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2"/>
      <c r="AT55" s="140">
        <f>データ!CB7</f>
        <v>62867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2"/>
      <c r="BI55" s="140">
        <f>データ!CC7</f>
        <v>61944</v>
      </c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2"/>
      <c r="BX55" s="140">
        <f>データ!CD7</f>
        <v>64798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2"/>
      <c r="CO55" s="5"/>
      <c r="CP55" s="5"/>
      <c r="CQ55" s="5"/>
      <c r="CR55" s="5"/>
      <c r="CS55" s="5"/>
      <c r="CT55" s="5"/>
      <c r="CU55" s="130" t="s">
        <v>55</v>
      </c>
      <c r="CV55" s="130"/>
      <c r="CW55" s="130"/>
      <c r="CX55" s="130"/>
      <c r="CY55" s="130"/>
      <c r="CZ55" s="130"/>
      <c r="DA55" s="130"/>
      <c r="DB55" s="130"/>
      <c r="DC55" s="130"/>
      <c r="DD55" s="140">
        <f>データ!CK7</f>
        <v>15894</v>
      </c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2"/>
      <c r="DS55" s="140">
        <f>データ!CL7</f>
        <v>16938</v>
      </c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2"/>
      <c r="EH55" s="140">
        <f>データ!CM7</f>
        <v>17405</v>
      </c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2"/>
      <c r="EW55" s="140">
        <f>データ!CN7</f>
        <v>18298</v>
      </c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2"/>
      <c r="FL55" s="140">
        <f>データ!CO7</f>
        <v>18701</v>
      </c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2"/>
      <c r="GA55" s="5"/>
      <c r="GB55" s="5"/>
      <c r="GC55" s="5"/>
      <c r="GD55" s="5"/>
      <c r="GE55" s="5"/>
      <c r="GF55" s="5"/>
      <c r="GG55" s="5"/>
      <c r="GH55" s="5"/>
      <c r="GI55" s="130" t="s">
        <v>55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64.5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61.6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62.6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63.7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57.1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55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25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24.9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25.9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26.1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25.6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 x14ac:dyDescent="0.15">
      <c r="A56" s="2"/>
      <c r="B56" s="25"/>
      <c r="C56" s="5"/>
      <c r="D56" s="5"/>
      <c r="E56" s="5"/>
      <c r="F56" s="5"/>
      <c r="G56" s="130" t="s">
        <v>57</v>
      </c>
      <c r="H56" s="130"/>
      <c r="I56" s="130"/>
      <c r="J56" s="130"/>
      <c r="K56" s="130"/>
      <c r="L56" s="130"/>
      <c r="M56" s="130"/>
      <c r="N56" s="130"/>
      <c r="O56" s="130"/>
      <c r="P56" s="140">
        <f>データ!CE7</f>
        <v>60787</v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2"/>
      <c r="AE56" s="140">
        <f>データ!CF7</f>
        <v>62913</v>
      </c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2"/>
      <c r="AT56" s="140">
        <f>データ!CG7</f>
        <v>64765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2"/>
      <c r="BI56" s="140">
        <f>データ!CH7</f>
        <v>66228</v>
      </c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2"/>
      <c r="BX56" s="140">
        <f>データ!CI7</f>
        <v>68751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2"/>
      <c r="CO56" s="5"/>
      <c r="CP56" s="5"/>
      <c r="CQ56" s="5"/>
      <c r="CR56" s="5"/>
      <c r="CS56" s="5"/>
      <c r="CT56" s="5"/>
      <c r="CU56" s="130" t="s">
        <v>57</v>
      </c>
      <c r="CV56" s="130"/>
      <c r="CW56" s="130"/>
      <c r="CX56" s="130"/>
      <c r="CY56" s="130"/>
      <c r="CZ56" s="130"/>
      <c r="DA56" s="130"/>
      <c r="DB56" s="130"/>
      <c r="DC56" s="130"/>
      <c r="DD56" s="140">
        <f>データ!CP7</f>
        <v>15610</v>
      </c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2"/>
      <c r="DS56" s="140">
        <f>データ!CQ7</f>
        <v>16993</v>
      </c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2"/>
      <c r="EH56" s="140">
        <f>データ!CR7</f>
        <v>17680</v>
      </c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2"/>
      <c r="EW56" s="140">
        <f>データ!CS7</f>
        <v>18393</v>
      </c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2"/>
      <c r="FL56" s="140">
        <f>データ!CT7</f>
        <v>19207</v>
      </c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2"/>
      <c r="GA56" s="5"/>
      <c r="GB56" s="5"/>
      <c r="GC56" s="5"/>
      <c r="GD56" s="5"/>
      <c r="GE56" s="5"/>
      <c r="GF56" s="5"/>
      <c r="GG56" s="5"/>
      <c r="GH56" s="5"/>
      <c r="GI56" s="130" t="s">
        <v>57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48.7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48.5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49.2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48.7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48.3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57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26.3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27.5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27.4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27.8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28.1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 x14ac:dyDescent="0.15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 x14ac:dyDescent="0.15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80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3" t="s">
        <v>179</v>
      </c>
      <c r="NK70" s="144"/>
      <c r="NL70" s="144"/>
      <c r="NM70" s="144"/>
      <c r="NN70" s="144"/>
      <c r="NO70" s="144"/>
      <c r="NP70" s="144"/>
      <c r="NQ70" s="144"/>
      <c r="NR70" s="144"/>
      <c r="NS70" s="144"/>
      <c r="NT70" s="144"/>
      <c r="NU70" s="144"/>
      <c r="NV70" s="144"/>
      <c r="NW70" s="144"/>
      <c r="NX70" s="145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3"/>
      <c r="NK71" s="144"/>
      <c r="NL71" s="144"/>
      <c r="NM71" s="144"/>
      <c r="NN71" s="144"/>
      <c r="NO71" s="144"/>
      <c r="NP71" s="144"/>
      <c r="NQ71" s="144"/>
      <c r="NR71" s="144"/>
      <c r="NS71" s="144"/>
      <c r="NT71" s="144"/>
      <c r="NU71" s="144"/>
      <c r="NV71" s="144"/>
      <c r="NW71" s="144"/>
      <c r="NX71" s="145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3"/>
      <c r="NK72" s="144"/>
      <c r="NL72" s="144"/>
      <c r="NM72" s="144"/>
      <c r="NN72" s="144"/>
      <c r="NO72" s="144"/>
      <c r="NP72" s="144"/>
      <c r="NQ72" s="144"/>
      <c r="NR72" s="144"/>
      <c r="NS72" s="144"/>
      <c r="NT72" s="144"/>
      <c r="NU72" s="144"/>
      <c r="NV72" s="144"/>
      <c r="NW72" s="144"/>
      <c r="NX72" s="145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3"/>
      <c r="NK73" s="144"/>
      <c r="NL73" s="144"/>
      <c r="NM73" s="144"/>
      <c r="NN73" s="144"/>
      <c r="NO73" s="144"/>
      <c r="NP73" s="144"/>
      <c r="NQ73" s="144"/>
      <c r="NR73" s="144"/>
      <c r="NS73" s="144"/>
      <c r="NT73" s="144"/>
      <c r="NU73" s="144"/>
      <c r="NV73" s="144"/>
      <c r="NW73" s="144"/>
      <c r="NX73" s="145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3"/>
      <c r="NK74" s="144"/>
      <c r="NL74" s="144"/>
      <c r="NM74" s="144"/>
      <c r="NN74" s="144"/>
      <c r="NO74" s="144"/>
      <c r="NP74" s="144"/>
      <c r="NQ74" s="144"/>
      <c r="NR74" s="144"/>
      <c r="NS74" s="144"/>
      <c r="NT74" s="144"/>
      <c r="NU74" s="144"/>
      <c r="NV74" s="144"/>
      <c r="NW74" s="144"/>
      <c r="NX74" s="145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3"/>
      <c r="NK75" s="144"/>
      <c r="NL75" s="144"/>
      <c r="NM75" s="144"/>
      <c r="NN75" s="144"/>
      <c r="NO75" s="144"/>
      <c r="NP75" s="144"/>
      <c r="NQ75" s="144"/>
      <c r="NR75" s="144"/>
      <c r="NS75" s="144"/>
      <c r="NT75" s="144"/>
      <c r="NU75" s="144"/>
      <c r="NV75" s="144"/>
      <c r="NW75" s="144"/>
      <c r="NX75" s="145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3"/>
      <c r="NK76" s="144"/>
      <c r="NL76" s="144"/>
      <c r="NM76" s="144"/>
      <c r="NN76" s="144"/>
      <c r="NO76" s="144"/>
      <c r="NP76" s="144"/>
      <c r="NQ76" s="144"/>
      <c r="NR76" s="144"/>
      <c r="NS76" s="144"/>
      <c r="NT76" s="144"/>
      <c r="NU76" s="144"/>
      <c r="NV76" s="144"/>
      <c r="NW76" s="144"/>
      <c r="NX76" s="145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3"/>
      <c r="NK77" s="144"/>
      <c r="NL77" s="144"/>
      <c r="NM77" s="144"/>
      <c r="NN77" s="144"/>
      <c r="NO77" s="144"/>
      <c r="NP77" s="144"/>
      <c r="NQ77" s="144"/>
      <c r="NR77" s="144"/>
      <c r="NS77" s="144"/>
      <c r="NT77" s="144"/>
      <c r="NU77" s="144"/>
      <c r="NV77" s="144"/>
      <c r="NW77" s="144"/>
      <c r="NX77" s="145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49">
        <f>データ!$B$11</f>
        <v>41640</v>
      </c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>
        <f>データ!$C$11</f>
        <v>42005</v>
      </c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>
        <f>データ!$D$11</f>
        <v>42370</v>
      </c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>
        <f>データ!$E$11</f>
        <v>42736</v>
      </c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>
        <f>データ!$F$11</f>
        <v>43101</v>
      </c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49">
        <f>データ!$B$11</f>
        <v>41640</v>
      </c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>
        <f>データ!$C$11</f>
        <v>42005</v>
      </c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>
        <f>データ!$D$11</f>
        <v>42370</v>
      </c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>
        <f>データ!$E$11</f>
        <v>42736</v>
      </c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>
        <f>データ!$F$11</f>
        <v>43101</v>
      </c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49">
        <f>データ!$B$11</f>
        <v>41640</v>
      </c>
      <c r="JK78" s="149"/>
      <c r="JL78" s="149"/>
      <c r="JM78" s="149"/>
      <c r="JN78" s="149"/>
      <c r="JO78" s="149"/>
      <c r="JP78" s="149"/>
      <c r="JQ78" s="149"/>
      <c r="JR78" s="149"/>
      <c r="JS78" s="149"/>
      <c r="JT78" s="149"/>
      <c r="JU78" s="149"/>
      <c r="JV78" s="149"/>
      <c r="JW78" s="149"/>
      <c r="JX78" s="149"/>
      <c r="JY78" s="149"/>
      <c r="JZ78" s="149"/>
      <c r="KA78" s="149"/>
      <c r="KB78" s="149"/>
      <c r="KC78" s="149">
        <f>データ!$C$11</f>
        <v>42005</v>
      </c>
      <c r="KD78" s="149"/>
      <c r="KE78" s="149"/>
      <c r="KF78" s="149"/>
      <c r="KG78" s="149"/>
      <c r="KH78" s="149"/>
      <c r="KI78" s="149"/>
      <c r="KJ78" s="149"/>
      <c r="KK78" s="149"/>
      <c r="KL78" s="149"/>
      <c r="KM78" s="149"/>
      <c r="KN78" s="149"/>
      <c r="KO78" s="149"/>
      <c r="KP78" s="149"/>
      <c r="KQ78" s="149"/>
      <c r="KR78" s="149"/>
      <c r="KS78" s="149"/>
      <c r="KT78" s="149"/>
      <c r="KU78" s="149"/>
      <c r="KV78" s="149">
        <f>データ!$D$11</f>
        <v>42370</v>
      </c>
      <c r="KW78" s="149"/>
      <c r="KX78" s="149"/>
      <c r="KY78" s="149"/>
      <c r="KZ78" s="149"/>
      <c r="LA78" s="149"/>
      <c r="LB78" s="149"/>
      <c r="LC78" s="149"/>
      <c r="LD78" s="149"/>
      <c r="LE78" s="149"/>
      <c r="LF78" s="149"/>
      <c r="LG78" s="149"/>
      <c r="LH78" s="149"/>
      <c r="LI78" s="149"/>
      <c r="LJ78" s="149"/>
      <c r="LK78" s="149"/>
      <c r="LL78" s="149"/>
      <c r="LM78" s="149"/>
      <c r="LN78" s="149"/>
      <c r="LO78" s="149">
        <f>データ!$E$11</f>
        <v>42736</v>
      </c>
      <c r="LP78" s="149"/>
      <c r="LQ78" s="149"/>
      <c r="LR78" s="149"/>
      <c r="LS78" s="149"/>
      <c r="LT78" s="149"/>
      <c r="LU78" s="149"/>
      <c r="LV78" s="149"/>
      <c r="LW78" s="149"/>
      <c r="LX78" s="149"/>
      <c r="LY78" s="149"/>
      <c r="LZ78" s="149"/>
      <c r="MA78" s="149"/>
      <c r="MB78" s="149"/>
      <c r="MC78" s="149"/>
      <c r="MD78" s="149"/>
      <c r="ME78" s="149"/>
      <c r="MF78" s="149"/>
      <c r="MG78" s="149"/>
      <c r="MH78" s="149">
        <f>データ!$F$11</f>
        <v>43101</v>
      </c>
      <c r="MI78" s="149"/>
      <c r="MJ78" s="149"/>
      <c r="MK78" s="149"/>
      <c r="ML78" s="149"/>
      <c r="MM78" s="149"/>
      <c r="MN78" s="149"/>
      <c r="MO78" s="149"/>
      <c r="MP78" s="149"/>
      <c r="MQ78" s="149"/>
      <c r="MR78" s="149"/>
      <c r="MS78" s="149"/>
      <c r="MT78" s="149"/>
      <c r="MU78" s="149"/>
      <c r="MV78" s="149"/>
      <c r="MW78" s="149"/>
      <c r="MX78" s="149"/>
      <c r="MY78" s="149"/>
      <c r="MZ78" s="149"/>
      <c r="NA78" s="5"/>
      <c r="NB78" s="5"/>
      <c r="NC78" s="5"/>
      <c r="ND78" s="5"/>
      <c r="NE78" s="5"/>
      <c r="NF78" s="5"/>
      <c r="NG78" s="41"/>
      <c r="NH78" s="27"/>
      <c r="NI78" s="2"/>
      <c r="NJ78" s="143"/>
      <c r="NK78" s="144"/>
      <c r="NL78" s="144"/>
      <c r="NM78" s="144"/>
      <c r="NN78" s="144"/>
      <c r="NO78" s="144"/>
      <c r="NP78" s="144"/>
      <c r="NQ78" s="144"/>
      <c r="NR78" s="144"/>
      <c r="NS78" s="144"/>
      <c r="NT78" s="144"/>
      <c r="NU78" s="144"/>
      <c r="NV78" s="144"/>
      <c r="NW78" s="144"/>
      <c r="NX78" s="145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150" t="s">
        <v>55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2"/>
      <c r="U79" s="153">
        <f>データ!DR7</f>
        <v>70.5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>
        <f>データ!DS7</f>
        <v>71.400000000000006</v>
      </c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>
        <f>データ!DT7</f>
        <v>73.099999999999994</v>
      </c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>
        <f>データ!DU7</f>
        <v>32</v>
      </c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>
        <f>データ!DV7</f>
        <v>36.1</v>
      </c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0" t="s">
        <v>55</v>
      </c>
      <c r="EE79" s="151"/>
      <c r="EF79" s="151"/>
      <c r="EG79" s="151"/>
      <c r="EH79" s="151"/>
      <c r="EI79" s="151"/>
      <c r="EJ79" s="151"/>
      <c r="EK79" s="151"/>
      <c r="EL79" s="151"/>
      <c r="EM79" s="151"/>
      <c r="EN79" s="152"/>
      <c r="EO79" s="153">
        <f>データ!EC7</f>
        <v>74.099999999999994</v>
      </c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>
        <f>データ!ED7</f>
        <v>73.8</v>
      </c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>
        <f>データ!EE7</f>
        <v>75.599999999999994</v>
      </c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>
        <f>データ!EF7</f>
        <v>43.3</v>
      </c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>
        <f>データ!EG7</f>
        <v>51.9</v>
      </c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0" t="s">
        <v>55</v>
      </c>
      <c r="IZ79" s="151"/>
      <c r="JA79" s="151"/>
      <c r="JB79" s="151"/>
      <c r="JC79" s="151"/>
      <c r="JD79" s="151"/>
      <c r="JE79" s="151"/>
      <c r="JF79" s="151"/>
      <c r="JG79" s="151"/>
      <c r="JH79" s="151"/>
      <c r="JI79" s="152"/>
      <c r="JJ79" s="154">
        <f>データ!EN7</f>
        <v>30461036</v>
      </c>
      <c r="JK79" s="154"/>
      <c r="JL79" s="154"/>
      <c r="JM79" s="154"/>
      <c r="JN79" s="154"/>
      <c r="JO79" s="154"/>
      <c r="JP79" s="154"/>
      <c r="JQ79" s="154"/>
      <c r="JR79" s="154"/>
      <c r="JS79" s="154"/>
      <c r="JT79" s="154"/>
      <c r="JU79" s="154"/>
      <c r="JV79" s="154"/>
      <c r="JW79" s="154"/>
      <c r="JX79" s="154"/>
      <c r="JY79" s="154"/>
      <c r="JZ79" s="154"/>
      <c r="KA79" s="154"/>
      <c r="KB79" s="154"/>
      <c r="KC79" s="154">
        <f>データ!EO7</f>
        <v>31155233</v>
      </c>
      <c r="KD79" s="154"/>
      <c r="KE79" s="154"/>
      <c r="KF79" s="154"/>
      <c r="KG79" s="154"/>
      <c r="KH79" s="154"/>
      <c r="KI79" s="154"/>
      <c r="KJ79" s="154"/>
      <c r="KK79" s="154"/>
      <c r="KL79" s="154"/>
      <c r="KM79" s="154"/>
      <c r="KN79" s="154"/>
      <c r="KO79" s="154"/>
      <c r="KP79" s="154"/>
      <c r="KQ79" s="154"/>
      <c r="KR79" s="154"/>
      <c r="KS79" s="154"/>
      <c r="KT79" s="154"/>
      <c r="KU79" s="154"/>
      <c r="KV79" s="154">
        <f>データ!EP7</f>
        <v>31589238</v>
      </c>
      <c r="KW79" s="154"/>
      <c r="KX79" s="154"/>
      <c r="KY79" s="154"/>
      <c r="KZ79" s="154"/>
      <c r="LA79" s="154"/>
      <c r="LB79" s="154"/>
      <c r="LC79" s="154"/>
      <c r="LD79" s="154"/>
      <c r="LE79" s="154"/>
      <c r="LF79" s="154"/>
      <c r="LG79" s="154"/>
      <c r="LH79" s="154"/>
      <c r="LI79" s="154"/>
      <c r="LJ79" s="154"/>
      <c r="LK79" s="154"/>
      <c r="LL79" s="154"/>
      <c r="LM79" s="154"/>
      <c r="LN79" s="154"/>
      <c r="LO79" s="154">
        <f>データ!EQ7</f>
        <v>70628498</v>
      </c>
      <c r="LP79" s="154"/>
      <c r="LQ79" s="154"/>
      <c r="LR79" s="154"/>
      <c r="LS79" s="154"/>
      <c r="LT79" s="154"/>
      <c r="LU79" s="154"/>
      <c r="LV79" s="154"/>
      <c r="LW79" s="154"/>
      <c r="LX79" s="154"/>
      <c r="LY79" s="154"/>
      <c r="LZ79" s="154"/>
      <c r="MA79" s="154"/>
      <c r="MB79" s="154"/>
      <c r="MC79" s="154"/>
      <c r="MD79" s="154"/>
      <c r="ME79" s="154"/>
      <c r="MF79" s="154"/>
      <c r="MG79" s="154"/>
      <c r="MH79" s="154">
        <f>データ!ER7</f>
        <v>70185747</v>
      </c>
      <c r="MI79" s="154"/>
      <c r="MJ79" s="154"/>
      <c r="MK79" s="154"/>
      <c r="ML79" s="154"/>
      <c r="MM79" s="154"/>
      <c r="MN79" s="154"/>
      <c r="MO79" s="154"/>
      <c r="MP79" s="154"/>
      <c r="MQ79" s="154"/>
      <c r="MR79" s="154"/>
      <c r="MS79" s="154"/>
      <c r="MT79" s="154"/>
      <c r="MU79" s="154"/>
      <c r="MV79" s="154"/>
      <c r="MW79" s="154"/>
      <c r="MX79" s="154"/>
      <c r="MY79" s="154"/>
      <c r="MZ79" s="154"/>
      <c r="NA79" s="5"/>
      <c r="NB79" s="5"/>
      <c r="NC79" s="5"/>
      <c r="ND79" s="5"/>
      <c r="NE79" s="5"/>
      <c r="NF79" s="5"/>
      <c r="NG79" s="41"/>
      <c r="NH79" s="27"/>
      <c r="NI79" s="2"/>
      <c r="NJ79" s="143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4"/>
      <c r="NX79" s="145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150" t="s">
        <v>57</v>
      </c>
      <c r="K80" s="151"/>
      <c r="L80" s="151"/>
      <c r="M80" s="151"/>
      <c r="N80" s="151"/>
      <c r="O80" s="151"/>
      <c r="P80" s="151"/>
      <c r="Q80" s="151"/>
      <c r="R80" s="151"/>
      <c r="S80" s="151"/>
      <c r="T80" s="152"/>
      <c r="U80" s="153">
        <f>データ!DW7</f>
        <v>50.7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>
        <f>データ!DX7</f>
        <v>51.3</v>
      </c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>
        <f>データ!DY7</f>
        <v>51.2</v>
      </c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>
        <f>データ!DZ7</f>
        <v>52</v>
      </c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>
        <f>データ!EA7</f>
        <v>52.5</v>
      </c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0" t="s">
        <v>57</v>
      </c>
      <c r="EE80" s="151"/>
      <c r="EF80" s="151"/>
      <c r="EG80" s="151"/>
      <c r="EH80" s="151"/>
      <c r="EI80" s="151"/>
      <c r="EJ80" s="151"/>
      <c r="EK80" s="151"/>
      <c r="EL80" s="151"/>
      <c r="EM80" s="151"/>
      <c r="EN80" s="152"/>
      <c r="EO80" s="153">
        <f>データ!EH7</f>
        <v>62.6</v>
      </c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>
        <f>データ!EI7</f>
        <v>64.099999999999994</v>
      </c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>
        <f>データ!EJ7</f>
        <v>64.3</v>
      </c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>
        <f>データ!EK7</f>
        <v>66</v>
      </c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>
        <f>データ!EL7</f>
        <v>67.099999999999994</v>
      </c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0" t="s">
        <v>57</v>
      </c>
      <c r="IZ80" s="151"/>
      <c r="JA80" s="151"/>
      <c r="JB80" s="151"/>
      <c r="JC80" s="151"/>
      <c r="JD80" s="151"/>
      <c r="JE80" s="151"/>
      <c r="JF80" s="151"/>
      <c r="JG80" s="151"/>
      <c r="JH80" s="151"/>
      <c r="JI80" s="152"/>
      <c r="JJ80" s="154">
        <f>データ!ES7</f>
        <v>50543381</v>
      </c>
      <c r="JK80" s="154"/>
      <c r="JL80" s="154"/>
      <c r="JM80" s="154"/>
      <c r="JN80" s="154"/>
      <c r="JO80" s="154"/>
      <c r="JP80" s="154"/>
      <c r="JQ80" s="154"/>
      <c r="JR80" s="154"/>
      <c r="JS80" s="154"/>
      <c r="JT80" s="154"/>
      <c r="JU80" s="154"/>
      <c r="JV80" s="154"/>
      <c r="JW80" s="154"/>
      <c r="JX80" s="154"/>
      <c r="JY80" s="154"/>
      <c r="JZ80" s="154"/>
      <c r="KA80" s="154"/>
      <c r="KB80" s="154"/>
      <c r="KC80" s="154">
        <f>データ!ET7</f>
        <v>51238617</v>
      </c>
      <c r="KD80" s="154"/>
      <c r="KE80" s="154"/>
      <c r="KF80" s="154"/>
      <c r="KG80" s="154"/>
      <c r="KH80" s="154"/>
      <c r="KI80" s="154"/>
      <c r="KJ80" s="154"/>
      <c r="KK80" s="154"/>
      <c r="KL80" s="154"/>
      <c r="KM80" s="154"/>
      <c r="KN80" s="154"/>
      <c r="KO80" s="154"/>
      <c r="KP80" s="154"/>
      <c r="KQ80" s="154"/>
      <c r="KR80" s="154"/>
      <c r="KS80" s="154"/>
      <c r="KT80" s="154"/>
      <c r="KU80" s="154"/>
      <c r="KV80" s="154">
        <f>データ!EU7</f>
        <v>51669762</v>
      </c>
      <c r="KW80" s="154"/>
      <c r="KX80" s="154"/>
      <c r="KY80" s="154"/>
      <c r="KZ80" s="154"/>
      <c r="LA80" s="154"/>
      <c r="LB80" s="154"/>
      <c r="LC80" s="154"/>
      <c r="LD80" s="154"/>
      <c r="LE80" s="154"/>
      <c r="LF80" s="154"/>
      <c r="LG80" s="154"/>
      <c r="LH80" s="154"/>
      <c r="LI80" s="154"/>
      <c r="LJ80" s="154"/>
      <c r="LK80" s="154"/>
      <c r="LL80" s="154"/>
      <c r="LM80" s="154"/>
      <c r="LN80" s="154"/>
      <c r="LO80" s="154">
        <f>データ!EV7</f>
        <v>53351028</v>
      </c>
      <c r="LP80" s="154"/>
      <c r="LQ80" s="154"/>
      <c r="LR80" s="154"/>
      <c r="LS80" s="154"/>
      <c r="LT80" s="154"/>
      <c r="LU80" s="154"/>
      <c r="LV80" s="154"/>
      <c r="LW80" s="154"/>
      <c r="LX80" s="154"/>
      <c r="LY80" s="154"/>
      <c r="LZ80" s="154"/>
      <c r="MA80" s="154"/>
      <c r="MB80" s="154"/>
      <c r="MC80" s="154"/>
      <c r="MD80" s="154"/>
      <c r="ME80" s="154"/>
      <c r="MF80" s="154"/>
      <c r="MG80" s="154"/>
      <c r="MH80" s="154">
        <f>データ!EW7</f>
        <v>55620962</v>
      </c>
      <c r="MI80" s="154"/>
      <c r="MJ80" s="154"/>
      <c r="MK80" s="154"/>
      <c r="ML80" s="154"/>
      <c r="MM80" s="154"/>
      <c r="MN80" s="154"/>
      <c r="MO80" s="154"/>
      <c r="MP80" s="154"/>
      <c r="MQ80" s="154"/>
      <c r="MR80" s="154"/>
      <c r="MS80" s="154"/>
      <c r="MT80" s="154"/>
      <c r="MU80" s="154"/>
      <c r="MV80" s="154"/>
      <c r="MW80" s="154"/>
      <c r="MX80" s="154"/>
      <c r="MY80" s="154"/>
      <c r="MZ80" s="154"/>
      <c r="NA80" s="5"/>
      <c r="NB80" s="5"/>
      <c r="NC80" s="5"/>
      <c r="ND80" s="5"/>
      <c r="NE80" s="5"/>
      <c r="NF80" s="5"/>
      <c r="NG80" s="41"/>
      <c r="NH80" s="27"/>
      <c r="NI80" s="2"/>
      <c r="NJ80" s="143"/>
      <c r="NK80" s="144"/>
      <c r="NL80" s="144"/>
      <c r="NM80" s="144"/>
      <c r="NN80" s="144"/>
      <c r="NO80" s="144"/>
      <c r="NP80" s="144"/>
      <c r="NQ80" s="144"/>
      <c r="NR80" s="144"/>
      <c r="NS80" s="144"/>
      <c r="NT80" s="144"/>
      <c r="NU80" s="144"/>
      <c r="NV80" s="144"/>
      <c r="NW80" s="144"/>
      <c r="NX80" s="145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3"/>
      <c r="NK81" s="144"/>
      <c r="NL81" s="144"/>
      <c r="NM81" s="144"/>
      <c r="NN81" s="144"/>
      <c r="NO81" s="144"/>
      <c r="NP81" s="144"/>
      <c r="NQ81" s="144"/>
      <c r="NR81" s="144"/>
      <c r="NS81" s="144"/>
      <c r="NT81" s="144"/>
      <c r="NU81" s="144"/>
      <c r="NV81" s="144"/>
      <c r="NW81" s="144"/>
      <c r="NX81" s="145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3"/>
      <c r="NK82" s="144"/>
      <c r="NL82" s="144"/>
      <c r="NM82" s="144"/>
      <c r="NN82" s="144"/>
      <c r="NO82" s="144"/>
      <c r="NP82" s="144"/>
      <c r="NQ82" s="144"/>
      <c r="NR82" s="144"/>
      <c r="NS82" s="144"/>
      <c r="NT82" s="144"/>
      <c r="NU82" s="144"/>
      <c r="NV82" s="144"/>
      <c r="NW82" s="144"/>
      <c r="NX82" s="145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3"/>
      <c r="NK83" s="144"/>
      <c r="NL83" s="144"/>
      <c r="NM83" s="144"/>
      <c r="NN83" s="144"/>
      <c r="NO83" s="144"/>
      <c r="NP83" s="144"/>
      <c r="NQ83" s="144"/>
      <c r="NR83" s="144"/>
      <c r="NS83" s="144"/>
      <c r="NT83" s="144"/>
      <c r="NU83" s="144"/>
      <c r="NV83" s="144"/>
      <c r="NW83" s="144"/>
      <c r="NX83" s="145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6"/>
      <c r="NK84" s="147"/>
      <c r="NL84" s="147"/>
      <c r="NM84" s="147"/>
      <c r="NN84" s="147"/>
      <c r="NO84" s="147"/>
      <c r="NP84" s="147"/>
      <c r="NQ84" s="147"/>
      <c r="NR84" s="147"/>
      <c r="NS84" s="147"/>
      <c r="NT84" s="147"/>
      <c r="NU84" s="147"/>
      <c r="NV84" s="147"/>
      <c r="NW84" s="147"/>
      <c r="NX84" s="148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90</v>
      </c>
      <c r="K89" s="47" t="s">
        <v>91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K8ktjWrkoN3bWZf++q60x+kaDUvVnu7lt/AtHNgyHZAvbbkaTpbtEYqPl0vkTjcay9zHvOBtIc5VB+82qY7YYg==" saltValue="U6g/fGgiA0S+ZPbVgEfXOw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93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94</v>
      </c>
      <c r="B3" s="51" t="s">
        <v>95</v>
      </c>
      <c r="C3" s="51" t="s">
        <v>96</v>
      </c>
      <c r="D3" s="51" t="s">
        <v>97</v>
      </c>
      <c r="E3" s="51" t="s">
        <v>98</v>
      </c>
      <c r="F3" s="51" t="s">
        <v>99</v>
      </c>
      <c r="G3" s="51" t="s">
        <v>100</v>
      </c>
      <c r="H3" s="52" t="s">
        <v>101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102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103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104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0" t="s">
        <v>105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56" t="s">
        <v>106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6" t="s">
        <v>107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60" t="s">
        <v>108</v>
      </c>
      <c r="BP4" s="161"/>
      <c r="BQ4" s="161"/>
      <c r="BR4" s="161"/>
      <c r="BS4" s="161"/>
      <c r="BT4" s="161"/>
      <c r="BU4" s="161"/>
      <c r="BV4" s="161"/>
      <c r="BW4" s="161"/>
      <c r="BX4" s="161"/>
      <c r="BY4" s="162"/>
      <c r="BZ4" s="155" t="s">
        <v>109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6" t="s">
        <v>110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111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112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60" t="s">
        <v>113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2"/>
      <c r="EC4" s="155" t="s">
        <v>114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115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 x14ac:dyDescent="0.15">
      <c r="A5" s="50" t="s">
        <v>116</v>
      </c>
      <c r="B5" s="63"/>
      <c r="C5" s="63"/>
      <c r="D5" s="63"/>
      <c r="E5" s="63"/>
      <c r="F5" s="63"/>
      <c r="G5" s="63"/>
      <c r="H5" s="64" t="s">
        <v>117</v>
      </c>
      <c r="I5" s="64" t="s">
        <v>118</v>
      </c>
      <c r="J5" s="64" t="s">
        <v>119</v>
      </c>
      <c r="K5" s="64" t="s">
        <v>1</v>
      </c>
      <c r="L5" s="64" t="s">
        <v>2</v>
      </c>
      <c r="M5" s="64" t="s">
        <v>3</v>
      </c>
      <c r="N5" s="64" t="s">
        <v>120</v>
      </c>
      <c r="O5" s="64" t="s">
        <v>5</v>
      </c>
      <c r="P5" s="64" t="s">
        <v>121</v>
      </c>
      <c r="Q5" s="64" t="s">
        <v>122</v>
      </c>
      <c r="R5" s="64" t="s">
        <v>123</v>
      </c>
      <c r="S5" s="64" t="s">
        <v>124</v>
      </c>
      <c r="T5" s="64" t="s">
        <v>125</v>
      </c>
      <c r="U5" s="64" t="s">
        <v>126</v>
      </c>
      <c r="V5" s="64" t="s">
        <v>127</v>
      </c>
      <c r="W5" s="64" t="s">
        <v>128</v>
      </c>
      <c r="X5" s="64" t="s">
        <v>129</v>
      </c>
      <c r="Y5" s="64" t="s">
        <v>130</v>
      </c>
      <c r="Z5" s="64" t="s">
        <v>131</v>
      </c>
      <c r="AA5" s="64" t="s">
        <v>132</v>
      </c>
      <c r="AB5" s="64" t="s">
        <v>133</v>
      </c>
      <c r="AC5" s="64" t="s">
        <v>134</v>
      </c>
      <c r="AD5" s="64" t="s">
        <v>135</v>
      </c>
      <c r="AE5" s="64" t="s">
        <v>136</v>
      </c>
      <c r="AF5" s="64" t="s">
        <v>137</v>
      </c>
      <c r="AG5" s="64" t="s">
        <v>138</v>
      </c>
      <c r="AH5" s="64" t="s">
        <v>139</v>
      </c>
      <c r="AI5" s="64" t="s">
        <v>140</v>
      </c>
      <c r="AJ5" s="64" t="s">
        <v>141</v>
      </c>
      <c r="AK5" s="64" t="s">
        <v>142</v>
      </c>
      <c r="AL5" s="64" t="s">
        <v>143</v>
      </c>
      <c r="AM5" s="64" t="s">
        <v>144</v>
      </c>
      <c r="AN5" s="64" t="s">
        <v>145</v>
      </c>
      <c r="AO5" s="64" t="s">
        <v>146</v>
      </c>
      <c r="AP5" s="64" t="s">
        <v>147</v>
      </c>
      <c r="AQ5" s="64" t="s">
        <v>148</v>
      </c>
      <c r="AR5" s="64" t="s">
        <v>149</v>
      </c>
      <c r="AS5" s="64" t="s">
        <v>150</v>
      </c>
      <c r="AT5" s="64" t="s">
        <v>140</v>
      </c>
      <c r="AU5" s="64" t="s">
        <v>141</v>
      </c>
      <c r="AV5" s="64" t="s">
        <v>142</v>
      </c>
      <c r="AW5" s="64" t="s">
        <v>151</v>
      </c>
      <c r="AX5" s="64" t="s">
        <v>144</v>
      </c>
      <c r="AY5" s="64" t="s">
        <v>145</v>
      </c>
      <c r="AZ5" s="64" t="s">
        <v>146</v>
      </c>
      <c r="BA5" s="64" t="s">
        <v>147</v>
      </c>
      <c r="BB5" s="64" t="s">
        <v>148</v>
      </c>
      <c r="BC5" s="64" t="s">
        <v>149</v>
      </c>
      <c r="BD5" s="64" t="s">
        <v>150</v>
      </c>
      <c r="BE5" s="64" t="s">
        <v>152</v>
      </c>
      <c r="BF5" s="64" t="s">
        <v>141</v>
      </c>
      <c r="BG5" s="64" t="s">
        <v>153</v>
      </c>
      <c r="BH5" s="64" t="s">
        <v>151</v>
      </c>
      <c r="BI5" s="64" t="s">
        <v>144</v>
      </c>
      <c r="BJ5" s="64" t="s">
        <v>145</v>
      </c>
      <c r="BK5" s="64" t="s">
        <v>146</v>
      </c>
      <c r="BL5" s="64" t="s">
        <v>147</v>
      </c>
      <c r="BM5" s="64" t="s">
        <v>148</v>
      </c>
      <c r="BN5" s="64" t="s">
        <v>149</v>
      </c>
      <c r="BO5" s="64" t="s">
        <v>150</v>
      </c>
      <c r="BP5" s="64" t="s">
        <v>152</v>
      </c>
      <c r="BQ5" s="64" t="s">
        <v>141</v>
      </c>
      <c r="BR5" s="64" t="s">
        <v>142</v>
      </c>
      <c r="BS5" s="64" t="s">
        <v>143</v>
      </c>
      <c r="BT5" s="64" t="s">
        <v>144</v>
      </c>
      <c r="BU5" s="64" t="s">
        <v>145</v>
      </c>
      <c r="BV5" s="64" t="s">
        <v>146</v>
      </c>
      <c r="BW5" s="64" t="s">
        <v>147</v>
      </c>
      <c r="BX5" s="64" t="s">
        <v>148</v>
      </c>
      <c r="BY5" s="64" t="s">
        <v>149</v>
      </c>
      <c r="BZ5" s="64" t="s">
        <v>150</v>
      </c>
      <c r="CA5" s="64" t="s">
        <v>152</v>
      </c>
      <c r="CB5" s="64" t="s">
        <v>141</v>
      </c>
      <c r="CC5" s="64" t="s">
        <v>142</v>
      </c>
      <c r="CD5" s="64" t="s">
        <v>151</v>
      </c>
      <c r="CE5" s="64" t="s">
        <v>144</v>
      </c>
      <c r="CF5" s="64" t="s">
        <v>145</v>
      </c>
      <c r="CG5" s="64" t="s">
        <v>146</v>
      </c>
      <c r="CH5" s="64" t="s">
        <v>147</v>
      </c>
      <c r="CI5" s="64" t="s">
        <v>148</v>
      </c>
      <c r="CJ5" s="64" t="s">
        <v>149</v>
      </c>
      <c r="CK5" s="64" t="s">
        <v>150</v>
      </c>
      <c r="CL5" s="64" t="s">
        <v>140</v>
      </c>
      <c r="CM5" s="64" t="s">
        <v>154</v>
      </c>
      <c r="CN5" s="64" t="s">
        <v>142</v>
      </c>
      <c r="CO5" s="64" t="s">
        <v>151</v>
      </c>
      <c r="CP5" s="64" t="s">
        <v>144</v>
      </c>
      <c r="CQ5" s="64" t="s">
        <v>145</v>
      </c>
      <c r="CR5" s="64" t="s">
        <v>146</v>
      </c>
      <c r="CS5" s="64" t="s">
        <v>147</v>
      </c>
      <c r="CT5" s="64" t="s">
        <v>148</v>
      </c>
      <c r="CU5" s="64" t="s">
        <v>149</v>
      </c>
      <c r="CV5" s="64" t="s">
        <v>139</v>
      </c>
      <c r="CW5" s="64" t="s">
        <v>140</v>
      </c>
      <c r="CX5" s="64" t="s">
        <v>154</v>
      </c>
      <c r="CY5" s="64" t="s">
        <v>142</v>
      </c>
      <c r="CZ5" s="64" t="s">
        <v>151</v>
      </c>
      <c r="DA5" s="64" t="s">
        <v>144</v>
      </c>
      <c r="DB5" s="64" t="s">
        <v>145</v>
      </c>
      <c r="DC5" s="64" t="s">
        <v>146</v>
      </c>
      <c r="DD5" s="64" t="s">
        <v>147</v>
      </c>
      <c r="DE5" s="64" t="s">
        <v>148</v>
      </c>
      <c r="DF5" s="64" t="s">
        <v>149</v>
      </c>
      <c r="DG5" s="64" t="s">
        <v>150</v>
      </c>
      <c r="DH5" s="64" t="s">
        <v>152</v>
      </c>
      <c r="DI5" s="64" t="s">
        <v>141</v>
      </c>
      <c r="DJ5" s="64" t="s">
        <v>142</v>
      </c>
      <c r="DK5" s="64" t="s">
        <v>151</v>
      </c>
      <c r="DL5" s="64" t="s">
        <v>144</v>
      </c>
      <c r="DM5" s="64" t="s">
        <v>145</v>
      </c>
      <c r="DN5" s="64" t="s">
        <v>146</v>
      </c>
      <c r="DO5" s="64" t="s">
        <v>147</v>
      </c>
      <c r="DP5" s="64" t="s">
        <v>148</v>
      </c>
      <c r="DQ5" s="64" t="s">
        <v>149</v>
      </c>
      <c r="DR5" s="64" t="s">
        <v>139</v>
      </c>
      <c r="DS5" s="64" t="s">
        <v>140</v>
      </c>
      <c r="DT5" s="64" t="s">
        <v>141</v>
      </c>
      <c r="DU5" s="64" t="s">
        <v>153</v>
      </c>
      <c r="DV5" s="64" t="s">
        <v>143</v>
      </c>
      <c r="DW5" s="64" t="s">
        <v>144</v>
      </c>
      <c r="DX5" s="64" t="s">
        <v>145</v>
      </c>
      <c r="DY5" s="64" t="s">
        <v>146</v>
      </c>
      <c r="DZ5" s="64" t="s">
        <v>147</v>
      </c>
      <c r="EA5" s="64" t="s">
        <v>148</v>
      </c>
      <c r="EB5" s="64" t="s">
        <v>149</v>
      </c>
      <c r="EC5" s="64" t="s">
        <v>150</v>
      </c>
      <c r="ED5" s="64" t="s">
        <v>152</v>
      </c>
      <c r="EE5" s="64" t="s">
        <v>154</v>
      </c>
      <c r="EF5" s="64" t="s">
        <v>142</v>
      </c>
      <c r="EG5" s="64" t="s">
        <v>151</v>
      </c>
      <c r="EH5" s="64" t="s">
        <v>144</v>
      </c>
      <c r="EI5" s="64" t="s">
        <v>145</v>
      </c>
      <c r="EJ5" s="64" t="s">
        <v>146</v>
      </c>
      <c r="EK5" s="64" t="s">
        <v>147</v>
      </c>
      <c r="EL5" s="64" t="s">
        <v>148</v>
      </c>
      <c r="EM5" s="64" t="s">
        <v>155</v>
      </c>
      <c r="EN5" s="64" t="s">
        <v>150</v>
      </c>
      <c r="EO5" s="64" t="s">
        <v>152</v>
      </c>
      <c r="EP5" s="64" t="s">
        <v>141</v>
      </c>
      <c r="EQ5" s="64" t="s">
        <v>153</v>
      </c>
      <c r="ER5" s="64" t="s">
        <v>143</v>
      </c>
      <c r="ES5" s="64" t="s">
        <v>144</v>
      </c>
      <c r="ET5" s="64" t="s">
        <v>145</v>
      </c>
      <c r="EU5" s="64" t="s">
        <v>146</v>
      </c>
      <c r="EV5" s="64" t="s">
        <v>147</v>
      </c>
      <c r="EW5" s="64" t="s">
        <v>148</v>
      </c>
      <c r="EX5" s="64" t="s">
        <v>149</v>
      </c>
    </row>
    <row r="6" spans="1:154" s="69" customFormat="1" x14ac:dyDescent="0.15">
      <c r="A6" s="50" t="s">
        <v>156</v>
      </c>
      <c r="B6" s="65">
        <f>B8</f>
        <v>2018</v>
      </c>
      <c r="C6" s="65">
        <f t="shared" ref="C6:M6" si="2">C8</f>
        <v>122076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57" t="str">
        <f>IF(H8&lt;&gt;I8,H8,"")&amp;IF(I8&lt;&gt;J8,I8,"")&amp;"　"&amp;J8</f>
        <v>千葉県松戸市　松戸市立総合医療センター</v>
      </c>
      <c r="I6" s="158"/>
      <c r="J6" s="159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500床以上</v>
      </c>
      <c r="O6" s="65" t="str">
        <f>O8</f>
        <v>学術・研究機関出身</v>
      </c>
      <c r="P6" s="65" t="str">
        <f>P8</f>
        <v>直営</v>
      </c>
      <c r="Q6" s="66">
        <f t="shared" ref="Q6:AG6" si="3">Q8</f>
        <v>32</v>
      </c>
      <c r="R6" s="65" t="str">
        <f t="shared" si="3"/>
        <v>対象</v>
      </c>
      <c r="S6" s="65" t="str">
        <f t="shared" si="3"/>
        <v>I 未 訓 ガ</v>
      </c>
      <c r="T6" s="65" t="str">
        <f t="shared" si="3"/>
        <v>救 臨 が 感 災 地</v>
      </c>
      <c r="U6" s="66">
        <f>U8</f>
        <v>496571</v>
      </c>
      <c r="V6" s="66">
        <f>V8</f>
        <v>47021</v>
      </c>
      <c r="W6" s="65" t="str">
        <f>W8</f>
        <v>非該当</v>
      </c>
      <c r="X6" s="65" t="str">
        <f t="shared" si="3"/>
        <v>７：１</v>
      </c>
      <c r="Y6" s="66">
        <f t="shared" si="3"/>
        <v>592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>
        <f t="shared" si="3"/>
        <v>8</v>
      </c>
      <c r="AD6" s="66">
        <f t="shared" si="3"/>
        <v>600</v>
      </c>
      <c r="AE6" s="66">
        <f t="shared" si="3"/>
        <v>592</v>
      </c>
      <c r="AF6" s="66" t="str">
        <f t="shared" si="3"/>
        <v>-</v>
      </c>
      <c r="AG6" s="66">
        <f t="shared" si="3"/>
        <v>592</v>
      </c>
      <c r="AH6" s="67">
        <f>IF(AH8="-",NA(),AH8)</f>
        <v>98.1</v>
      </c>
      <c r="AI6" s="67">
        <f t="shared" ref="AI6:AQ6" si="4">IF(AI8="-",NA(),AI8)</f>
        <v>95</v>
      </c>
      <c r="AJ6" s="67">
        <f t="shared" si="4"/>
        <v>96.2</v>
      </c>
      <c r="AK6" s="67">
        <f t="shared" si="4"/>
        <v>99.4</v>
      </c>
      <c r="AL6" s="67">
        <f t="shared" si="4"/>
        <v>91.5</v>
      </c>
      <c r="AM6" s="67">
        <f t="shared" si="4"/>
        <v>101.1</v>
      </c>
      <c r="AN6" s="67">
        <f t="shared" si="4"/>
        <v>100.3</v>
      </c>
      <c r="AO6" s="67">
        <f t="shared" si="4"/>
        <v>99.8</v>
      </c>
      <c r="AP6" s="67">
        <f t="shared" si="4"/>
        <v>100.1</v>
      </c>
      <c r="AQ6" s="67">
        <f t="shared" si="4"/>
        <v>100</v>
      </c>
      <c r="AR6" s="67" t="str">
        <f>IF(AR8="-","【-】","【"&amp;SUBSTITUTE(TEXT(AR8,"#,##0.0"),"-","△")&amp;"】")</f>
        <v>【98.8】</v>
      </c>
      <c r="AS6" s="67">
        <f>IF(AS8="-",NA(),AS8)</f>
        <v>90.3</v>
      </c>
      <c r="AT6" s="67">
        <f t="shared" ref="AT6:BB6" si="5">IF(AT8="-",NA(),AT8)</f>
        <v>91.6</v>
      </c>
      <c r="AU6" s="67">
        <f t="shared" si="5"/>
        <v>88.7</v>
      </c>
      <c r="AV6" s="67">
        <f t="shared" si="5"/>
        <v>86.2</v>
      </c>
      <c r="AW6" s="67">
        <f t="shared" si="5"/>
        <v>87</v>
      </c>
      <c r="AX6" s="67">
        <f t="shared" si="5"/>
        <v>94.6</v>
      </c>
      <c r="AY6" s="67">
        <f t="shared" si="5"/>
        <v>94.4</v>
      </c>
      <c r="AZ6" s="67">
        <f t="shared" si="5"/>
        <v>93.6</v>
      </c>
      <c r="BA6" s="67">
        <f t="shared" si="5"/>
        <v>94</v>
      </c>
      <c r="BB6" s="67">
        <f t="shared" si="5"/>
        <v>94.1</v>
      </c>
      <c r="BC6" s="67" t="str">
        <f>IF(BC8="-","【-】","【"&amp;SUBSTITUTE(TEXT(BC8,"#,##0.0"),"-","△")&amp;"】")</f>
        <v>【89.7】</v>
      </c>
      <c r="BD6" s="67">
        <f>IF(BD8="-",NA(),BD8)</f>
        <v>24.7</v>
      </c>
      <c r="BE6" s="67">
        <f t="shared" ref="BE6:BM6" si="6">IF(BE8="-",NA(),BE8)</f>
        <v>29.4</v>
      </c>
      <c r="BF6" s="67">
        <f t="shared" si="6"/>
        <v>34</v>
      </c>
      <c r="BG6" s="67">
        <f t="shared" si="6"/>
        <v>34.5</v>
      </c>
      <c r="BH6" s="67">
        <f t="shared" si="6"/>
        <v>40</v>
      </c>
      <c r="BI6" s="67">
        <f t="shared" si="6"/>
        <v>37.700000000000003</v>
      </c>
      <c r="BJ6" s="67">
        <f t="shared" si="6"/>
        <v>36.799999999999997</v>
      </c>
      <c r="BK6" s="67">
        <f t="shared" si="6"/>
        <v>33.9</v>
      </c>
      <c r="BL6" s="67">
        <f t="shared" si="6"/>
        <v>34.9</v>
      </c>
      <c r="BM6" s="67">
        <f t="shared" si="6"/>
        <v>32.6</v>
      </c>
      <c r="BN6" s="67" t="str">
        <f>IF(BN8="-","【-】","【"&amp;SUBSTITUTE(TEXT(BN8,"#,##0.0"),"-","△")&amp;"】")</f>
        <v>【64.1】</v>
      </c>
      <c r="BO6" s="67">
        <f>IF(BO8="-",NA(),BO8)</f>
        <v>69.099999999999994</v>
      </c>
      <c r="BP6" s="67">
        <f t="shared" ref="BP6:BX6" si="7">IF(BP8="-",NA(),BP8)</f>
        <v>70.5</v>
      </c>
      <c r="BQ6" s="67">
        <f t="shared" si="7"/>
        <v>70.099999999999994</v>
      </c>
      <c r="BR6" s="67">
        <f t="shared" si="7"/>
        <v>72.2</v>
      </c>
      <c r="BS6" s="67">
        <f t="shared" si="7"/>
        <v>83.1</v>
      </c>
      <c r="BT6" s="67">
        <f t="shared" si="7"/>
        <v>80.7</v>
      </c>
      <c r="BU6" s="67">
        <f t="shared" si="7"/>
        <v>80.7</v>
      </c>
      <c r="BV6" s="67">
        <f t="shared" si="7"/>
        <v>79.5</v>
      </c>
      <c r="BW6" s="67">
        <f t="shared" si="7"/>
        <v>79.900000000000006</v>
      </c>
      <c r="BX6" s="67">
        <f t="shared" si="7"/>
        <v>80.2</v>
      </c>
      <c r="BY6" s="67" t="str">
        <f>IF(BY8="-","【-】","【"&amp;SUBSTITUTE(TEXT(BY8,"#,##0.0"),"-","△")&amp;"】")</f>
        <v>【74.9】</v>
      </c>
      <c r="BZ6" s="68">
        <f>IF(BZ8="-",NA(),BZ8)</f>
        <v>61775</v>
      </c>
      <c r="CA6" s="68">
        <f t="shared" ref="CA6:CI6" si="8">IF(CA8="-",NA(),CA8)</f>
        <v>63052</v>
      </c>
      <c r="CB6" s="68">
        <f t="shared" si="8"/>
        <v>62867</v>
      </c>
      <c r="CC6" s="68">
        <f t="shared" si="8"/>
        <v>61944</v>
      </c>
      <c r="CD6" s="68">
        <f t="shared" si="8"/>
        <v>64798</v>
      </c>
      <c r="CE6" s="68">
        <f t="shared" si="8"/>
        <v>60787</v>
      </c>
      <c r="CF6" s="68">
        <f t="shared" si="8"/>
        <v>62913</v>
      </c>
      <c r="CG6" s="68">
        <f t="shared" si="8"/>
        <v>64765</v>
      </c>
      <c r="CH6" s="68">
        <f t="shared" si="8"/>
        <v>66228</v>
      </c>
      <c r="CI6" s="68">
        <f t="shared" si="8"/>
        <v>68751</v>
      </c>
      <c r="CJ6" s="67" t="str">
        <f>IF(CJ8="-","【-】","【"&amp;SUBSTITUTE(TEXT(CJ8,"#,##0"),"-","△")&amp;"】")</f>
        <v>【52,412】</v>
      </c>
      <c r="CK6" s="68">
        <f>IF(CK8="-",NA(),CK8)</f>
        <v>15894</v>
      </c>
      <c r="CL6" s="68">
        <f t="shared" ref="CL6:CT6" si="9">IF(CL8="-",NA(),CL8)</f>
        <v>16938</v>
      </c>
      <c r="CM6" s="68">
        <f t="shared" si="9"/>
        <v>17405</v>
      </c>
      <c r="CN6" s="68">
        <f t="shared" si="9"/>
        <v>18298</v>
      </c>
      <c r="CO6" s="68">
        <f t="shared" si="9"/>
        <v>18701</v>
      </c>
      <c r="CP6" s="68">
        <f t="shared" si="9"/>
        <v>15610</v>
      </c>
      <c r="CQ6" s="68">
        <f t="shared" si="9"/>
        <v>16993</v>
      </c>
      <c r="CR6" s="68">
        <f t="shared" si="9"/>
        <v>17680</v>
      </c>
      <c r="CS6" s="68">
        <f t="shared" si="9"/>
        <v>18393</v>
      </c>
      <c r="CT6" s="68">
        <f t="shared" si="9"/>
        <v>19207</v>
      </c>
      <c r="CU6" s="67" t="str">
        <f>IF(CU8="-","【-】","【"&amp;SUBSTITUTE(TEXT(CU8,"#,##0"),"-","△")&amp;"】")</f>
        <v>【14,708】</v>
      </c>
      <c r="CV6" s="67">
        <f>IF(CV8="-",NA(),CV8)</f>
        <v>64.5</v>
      </c>
      <c r="CW6" s="67">
        <f t="shared" ref="CW6:DE6" si="10">IF(CW8="-",NA(),CW8)</f>
        <v>61.6</v>
      </c>
      <c r="CX6" s="67">
        <f t="shared" si="10"/>
        <v>62.6</v>
      </c>
      <c r="CY6" s="67">
        <f t="shared" si="10"/>
        <v>63.7</v>
      </c>
      <c r="CZ6" s="67">
        <f t="shared" si="10"/>
        <v>57.1</v>
      </c>
      <c r="DA6" s="67">
        <f t="shared" si="10"/>
        <v>48.7</v>
      </c>
      <c r="DB6" s="67">
        <f t="shared" si="10"/>
        <v>48.5</v>
      </c>
      <c r="DC6" s="67">
        <f t="shared" si="10"/>
        <v>49.2</v>
      </c>
      <c r="DD6" s="67">
        <f t="shared" si="10"/>
        <v>48.7</v>
      </c>
      <c r="DE6" s="67">
        <f t="shared" si="10"/>
        <v>48.3</v>
      </c>
      <c r="DF6" s="67" t="str">
        <f>IF(DF8="-","【-】","【"&amp;SUBSTITUTE(TEXT(DF8,"#,##0.0"),"-","△")&amp;"】")</f>
        <v>【54.8】</v>
      </c>
      <c r="DG6" s="67">
        <f>IF(DG8="-",NA(),DG8)</f>
        <v>25</v>
      </c>
      <c r="DH6" s="67">
        <f t="shared" ref="DH6:DP6" si="11">IF(DH8="-",NA(),DH8)</f>
        <v>24.9</v>
      </c>
      <c r="DI6" s="67">
        <f t="shared" si="11"/>
        <v>25.9</v>
      </c>
      <c r="DJ6" s="67">
        <f t="shared" si="11"/>
        <v>26.1</v>
      </c>
      <c r="DK6" s="67">
        <f t="shared" si="11"/>
        <v>25.6</v>
      </c>
      <c r="DL6" s="67">
        <f t="shared" si="11"/>
        <v>26.3</v>
      </c>
      <c r="DM6" s="67">
        <f t="shared" si="11"/>
        <v>27.5</v>
      </c>
      <c r="DN6" s="67">
        <f t="shared" si="11"/>
        <v>27.4</v>
      </c>
      <c r="DO6" s="67">
        <f t="shared" si="11"/>
        <v>27.8</v>
      </c>
      <c r="DP6" s="67">
        <f t="shared" si="11"/>
        <v>28.1</v>
      </c>
      <c r="DQ6" s="67" t="str">
        <f>IF(DQ8="-","【-】","【"&amp;SUBSTITUTE(TEXT(DQ8,"#,##0.0"),"-","△")&amp;"】")</f>
        <v>【24.3】</v>
      </c>
      <c r="DR6" s="67">
        <f>IF(DR8="-",NA(),DR8)</f>
        <v>70.5</v>
      </c>
      <c r="DS6" s="67">
        <f t="shared" ref="DS6:EA6" si="12">IF(DS8="-",NA(),DS8)</f>
        <v>71.400000000000006</v>
      </c>
      <c r="DT6" s="67">
        <f t="shared" si="12"/>
        <v>73.099999999999994</v>
      </c>
      <c r="DU6" s="67">
        <f t="shared" si="12"/>
        <v>32</v>
      </c>
      <c r="DV6" s="67">
        <f t="shared" si="12"/>
        <v>36.1</v>
      </c>
      <c r="DW6" s="67">
        <f t="shared" si="12"/>
        <v>50.7</v>
      </c>
      <c r="DX6" s="67">
        <f t="shared" si="12"/>
        <v>51.3</v>
      </c>
      <c r="DY6" s="67">
        <f t="shared" si="12"/>
        <v>51.2</v>
      </c>
      <c r="DZ6" s="67">
        <f t="shared" si="12"/>
        <v>52</v>
      </c>
      <c r="EA6" s="67">
        <f t="shared" si="12"/>
        <v>52.5</v>
      </c>
      <c r="EB6" s="67" t="str">
        <f>IF(EB8="-","【-】","【"&amp;SUBSTITUTE(TEXT(EB8,"#,##0.0"),"-","△")&amp;"】")</f>
        <v>【52.5】</v>
      </c>
      <c r="EC6" s="67">
        <f>IF(EC8="-",NA(),EC8)</f>
        <v>74.099999999999994</v>
      </c>
      <c r="ED6" s="67">
        <f t="shared" ref="ED6:EL6" si="13">IF(ED8="-",NA(),ED8)</f>
        <v>73.8</v>
      </c>
      <c r="EE6" s="67">
        <f t="shared" si="13"/>
        <v>75.599999999999994</v>
      </c>
      <c r="EF6" s="67">
        <f t="shared" si="13"/>
        <v>43.3</v>
      </c>
      <c r="EG6" s="67">
        <f t="shared" si="13"/>
        <v>51.9</v>
      </c>
      <c r="EH6" s="67">
        <f t="shared" si="13"/>
        <v>62.6</v>
      </c>
      <c r="EI6" s="67">
        <f t="shared" si="13"/>
        <v>64.099999999999994</v>
      </c>
      <c r="EJ6" s="67">
        <f t="shared" si="13"/>
        <v>64.3</v>
      </c>
      <c r="EK6" s="67">
        <f t="shared" si="13"/>
        <v>66</v>
      </c>
      <c r="EL6" s="67">
        <f t="shared" si="13"/>
        <v>67.099999999999994</v>
      </c>
      <c r="EM6" s="67" t="str">
        <f>IF(EM8="-","【-】","【"&amp;SUBSTITUTE(TEXT(EM8,"#,##0.0"),"-","△")&amp;"】")</f>
        <v>【68.8】</v>
      </c>
      <c r="EN6" s="68">
        <f>IF(EN8="-",NA(),EN8)</f>
        <v>30461036</v>
      </c>
      <c r="EO6" s="68">
        <f t="shared" ref="EO6:EW6" si="14">IF(EO8="-",NA(),EO8)</f>
        <v>31155233</v>
      </c>
      <c r="EP6" s="68">
        <f t="shared" si="14"/>
        <v>31589238</v>
      </c>
      <c r="EQ6" s="68">
        <f t="shared" si="14"/>
        <v>70628498</v>
      </c>
      <c r="ER6" s="68">
        <f t="shared" si="14"/>
        <v>70185747</v>
      </c>
      <c r="ES6" s="68">
        <f t="shared" si="14"/>
        <v>50543381</v>
      </c>
      <c r="ET6" s="68">
        <f t="shared" si="14"/>
        <v>51238617</v>
      </c>
      <c r="EU6" s="68">
        <f t="shared" si="14"/>
        <v>51669762</v>
      </c>
      <c r="EV6" s="68">
        <f t="shared" si="14"/>
        <v>53351028</v>
      </c>
      <c r="EW6" s="68">
        <f t="shared" si="14"/>
        <v>55620962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157</v>
      </c>
      <c r="B7" s="65">
        <f t="shared" ref="B7:AG7" si="15">B8</f>
        <v>2018</v>
      </c>
      <c r="C7" s="65">
        <f t="shared" si="15"/>
        <v>122076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500床以上</v>
      </c>
      <c r="O7" s="65" t="str">
        <f>O8</f>
        <v>学術・研究機関出身</v>
      </c>
      <c r="P7" s="65" t="str">
        <f>P8</f>
        <v>直営</v>
      </c>
      <c r="Q7" s="66">
        <f t="shared" si="15"/>
        <v>32</v>
      </c>
      <c r="R7" s="65" t="str">
        <f t="shared" si="15"/>
        <v>対象</v>
      </c>
      <c r="S7" s="65" t="str">
        <f t="shared" si="15"/>
        <v>I 未 訓 ガ</v>
      </c>
      <c r="T7" s="65" t="str">
        <f t="shared" si="15"/>
        <v>救 臨 が 感 災 地</v>
      </c>
      <c r="U7" s="66">
        <f>U8</f>
        <v>496571</v>
      </c>
      <c r="V7" s="66">
        <f>V8</f>
        <v>47021</v>
      </c>
      <c r="W7" s="65" t="str">
        <f>W8</f>
        <v>非該当</v>
      </c>
      <c r="X7" s="65" t="str">
        <f t="shared" si="15"/>
        <v>７：１</v>
      </c>
      <c r="Y7" s="66">
        <f t="shared" si="15"/>
        <v>592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>
        <f t="shared" si="15"/>
        <v>8</v>
      </c>
      <c r="AD7" s="66">
        <f t="shared" si="15"/>
        <v>600</v>
      </c>
      <c r="AE7" s="66">
        <f t="shared" si="15"/>
        <v>592</v>
      </c>
      <c r="AF7" s="66" t="str">
        <f t="shared" si="15"/>
        <v>-</v>
      </c>
      <c r="AG7" s="66">
        <f t="shared" si="15"/>
        <v>592</v>
      </c>
      <c r="AH7" s="67">
        <f>AH8</f>
        <v>98.1</v>
      </c>
      <c r="AI7" s="67">
        <f t="shared" ref="AI7:AQ7" si="16">AI8</f>
        <v>95</v>
      </c>
      <c r="AJ7" s="67">
        <f t="shared" si="16"/>
        <v>96.2</v>
      </c>
      <c r="AK7" s="67">
        <f t="shared" si="16"/>
        <v>99.4</v>
      </c>
      <c r="AL7" s="67">
        <f t="shared" si="16"/>
        <v>91.5</v>
      </c>
      <c r="AM7" s="67">
        <f t="shared" si="16"/>
        <v>101.1</v>
      </c>
      <c r="AN7" s="67">
        <f t="shared" si="16"/>
        <v>100.3</v>
      </c>
      <c r="AO7" s="67">
        <f t="shared" si="16"/>
        <v>99.8</v>
      </c>
      <c r="AP7" s="67">
        <f t="shared" si="16"/>
        <v>100.1</v>
      </c>
      <c r="AQ7" s="67">
        <f t="shared" si="16"/>
        <v>100</v>
      </c>
      <c r="AR7" s="67"/>
      <c r="AS7" s="67">
        <f>AS8</f>
        <v>90.3</v>
      </c>
      <c r="AT7" s="67">
        <f t="shared" ref="AT7:BB7" si="17">AT8</f>
        <v>91.6</v>
      </c>
      <c r="AU7" s="67">
        <f t="shared" si="17"/>
        <v>88.7</v>
      </c>
      <c r="AV7" s="67">
        <f t="shared" si="17"/>
        <v>86.2</v>
      </c>
      <c r="AW7" s="67">
        <f t="shared" si="17"/>
        <v>87</v>
      </c>
      <c r="AX7" s="67">
        <f t="shared" si="17"/>
        <v>94.6</v>
      </c>
      <c r="AY7" s="67">
        <f t="shared" si="17"/>
        <v>94.4</v>
      </c>
      <c r="AZ7" s="67">
        <f t="shared" si="17"/>
        <v>93.6</v>
      </c>
      <c r="BA7" s="67">
        <f t="shared" si="17"/>
        <v>94</v>
      </c>
      <c r="BB7" s="67">
        <f t="shared" si="17"/>
        <v>94.1</v>
      </c>
      <c r="BC7" s="67"/>
      <c r="BD7" s="67">
        <f>BD8</f>
        <v>24.7</v>
      </c>
      <c r="BE7" s="67">
        <f t="shared" ref="BE7:BM7" si="18">BE8</f>
        <v>29.4</v>
      </c>
      <c r="BF7" s="67">
        <f t="shared" si="18"/>
        <v>34</v>
      </c>
      <c r="BG7" s="67">
        <f t="shared" si="18"/>
        <v>34.5</v>
      </c>
      <c r="BH7" s="67">
        <f t="shared" si="18"/>
        <v>40</v>
      </c>
      <c r="BI7" s="67">
        <f t="shared" si="18"/>
        <v>37.700000000000003</v>
      </c>
      <c r="BJ7" s="67">
        <f t="shared" si="18"/>
        <v>36.799999999999997</v>
      </c>
      <c r="BK7" s="67">
        <f t="shared" si="18"/>
        <v>33.9</v>
      </c>
      <c r="BL7" s="67">
        <f t="shared" si="18"/>
        <v>34.9</v>
      </c>
      <c r="BM7" s="67">
        <f t="shared" si="18"/>
        <v>32.6</v>
      </c>
      <c r="BN7" s="67"/>
      <c r="BO7" s="67">
        <f>BO8</f>
        <v>69.099999999999994</v>
      </c>
      <c r="BP7" s="67">
        <f t="shared" ref="BP7:BX7" si="19">BP8</f>
        <v>70.5</v>
      </c>
      <c r="BQ7" s="67">
        <f t="shared" si="19"/>
        <v>70.099999999999994</v>
      </c>
      <c r="BR7" s="67">
        <f t="shared" si="19"/>
        <v>72.2</v>
      </c>
      <c r="BS7" s="67">
        <f t="shared" si="19"/>
        <v>83.1</v>
      </c>
      <c r="BT7" s="67">
        <f t="shared" si="19"/>
        <v>80.7</v>
      </c>
      <c r="BU7" s="67">
        <f t="shared" si="19"/>
        <v>80.7</v>
      </c>
      <c r="BV7" s="67">
        <f t="shared" si="19"/>
        <v>79.5</v>
      </c>
      <c r="BW7" s="67">
        <f t="shared" si="19"/>
        <v>79.900000000000006</v>
      </c>
      <c r="BX7" s="67">
        <f t="shared" si="19"/>
        <v>80.2</v>
      </c>
      <c r="BY7" s="67"/>
      <c r="BZ7" s="68">
        <f>BZ8</f>
        <v>61775</v>
      </c>
      <c r="CA7" s="68">
        <f t="shared" ref="CA7:CI7" si="20">CA8</f>
        <v>63052</v>
      </c>
      <c r="CB7" s="68">
        <f t="shared" si="20"/>
        <v>62867</v>
      </c>
      <c r="CC7" s="68">
        <f t="shared" si="20"/>
        <v>61944</v>
      </c>
      <c r="CD7" s="68">
        <f t="shared" si="20"/>
        <v>64798</v>
      </c>
      <c r="CE7" s="68">
        <f t="shared" si="20"/>
        <v>60787</v>
      </c>
      <c r="CF7" s="68">
        <f t="shared" si="20"/>
        <v>62913</v>
      </c>
      <c r="CG7" s="68">
        <f t="shared" si="20"/>
        <v>64765</v>
      </c>
      <c r="CH7" s="68">
        <f t="shared" si="20"/>
        <v>66228</v>
      </c>
      <c r="CI7" s="68">
        <f t="shared" si="20"/>
        <v>68751</v>
      </c>
      <c r="CJ7" s="67"/>
      <c r="CK7" s="68">
        <f>CK8</f>
        <v>15894</v>
      </c>
      <c r="CL7" s="68">
        <f t="shared" ref="CL7:CT7" si="21">CL8</f>
        <v>16938</v>
      </c>
      <c r="CM7" s="68">
        <f t="shared" si="21"/>
        <v>17405</v>
      </c>
      <c r="CN7" s="68">
        <f t="shared" si="21"/>
        <v>18298</v>
      </c>
      <c r="CO7" s="68">
        <f t="shared" si="21"/>
        <v>18701</v>
      </c>
      <c r="CP7" s="68">
        <f t="shared" si="21"/>
        <v>15610</v>
      </c>
      <c r="CQ7" s="68">
        <f t="shared" si="21"/>
        <v>16993</v>
      </c>
      <c r="CR7" s="68">
        <f t="shared" si="21"/>
        <v>17680</v>
      </c>
      <c r="CS7" s="68">
        <f t="shared" si="21"/>
        <v>18393</v>
      </c>
      <c r="CT7" s="68">
        <f t="shared" si="21"/>
        <v>19207</v>
      </c>
      <c r="CU7" s="67"/>
      <c r="CV7" s="67">
        <f>CV8</f>
        <v>64.5</v>
      </c>
      <c r="CW7" s="67">
        <f t="shared" ref="CW7:DE7" si="22">CW8</f>
        <v>61.6</v>
      </c>
      <c r="CX7" s="67">
        <f t="shared" si="22"/>
        <v>62.6</v>
      </c>
      <c r="CY7" s="67">
        <f t="shared" si="22"/>
        <v>63.7</v>
      </c>
      <c r="CZ7" s="67">
        <f t="shared" si="22"/>
        <v>57.1</v>
      </c>
      <c r="DA7" s="67">
        <f t="shared" si="22"/>
        <v>48.7</v>
      </c>
      <c r="DB7" s="67">
        <f t="shared" si="22"/>
        <v>48.5</v>
      </c>
      <c r="DC7" s="67">
        <f t="shared" si="22"/>
        <v>49.2</v>
      </c>
      <c r="DD7" s="67">
        <f t="shared" si="22"/>
        <v>48.7</v>
      </c>
      <c r="DE7" s="67">
        <f t="shared" si="22"/>
        <v>48.3</v>
      </c>
      <c r="DF7" s="67"/>
      <c r="DG7" s="67">
        <f>DG8</f>
        <v>25</v>
      </c>
      <c r="DH7" s="67">
        <f t="shared" ref="DH7:DP7" si="23">DH8</f>
        <v>24.9</v>
      </c>
      <c r="DI7" s="67">
        <f t="shared" si="23"/>
        <v>25.9</v>
      </c>
      <c r="DJ7" s="67">
        <f t="shared" si="23"/>
        <v>26.1</v>
      </c>
      <c r="DK7" s="67">
        <f t="shared" si="23"/>
        <v>25.6</v>
      </c>
      <c r="DL7" s="67">
        <f t="shared" si="23"/>
        <v>26.3</v>
      </c>
      <c r="DM7" s="67">
        <f t="shared" si="23"/>
        <v>27.5</v>
      </c>
      <c r="DN7" s="67">
        <f t="shared" si="23"/>
        <v>27.4</v>
      </c>
      <c r="DO7" s="67">
        <f t="shared" si="23"/>
        <v>27.8</v>
      </c>
      <c r="DP7" s="67">
        <f t="shared" si="23"/>
        <v>28.1</v>
      </c>
      <c r="DQ7" s="67"/>
      <c r="DR7" s="67">
        <f>DR8</f>
        <v>70.5</v>
      </c>
      <c r="DS7" s="67">
        <f t="shared" ref="DS7:EA7" si="24">DS8</f>
        <v>71.400000000000006</v>
      </c>
      <c r="DT7" s="67">
        <f t="shared" si="24"/>
        <v>73.099999999999994</v>
      </c>
      <c r="DU7" s="67">
        <f t="shared" si="24"/>
        <v>32</v>
      </c>
      <c r="DV7" s="67">
        <f t="shared" si="24"/>
        <v>36.1</v>
      </c>
      <c r="DW7" s="67">
        <f t="shared" si="24"/>
        <v>50.7</v>
      </c>
      <c r="DX7" s="67">
        <f t="shared" si="24"/>
        <v>51.3</v>
      </c>
      <c r="DY7" s="67">
        <f t="shared" si="24"/>
        <v>51.2</v>
      </c>
      <c r="DZ7" s="67">
        <f t="shared" si="24"/>
        <v>52</v>
      </c>
      <c r="EA7" s="67">
        <f t="shared" si="24"/>
        <v>52.5</v>
      </c>
      <c r="EB7" s="67"/>
      <c r="EC7" s="67">
        <f>EC8</f>
        <v>74.099999999999994</v>
      </c>
      <c r="ED7" s="67">
        <f t="shared" ref="ED7:EL7" si="25">ED8</f>
        <v>73.8</v>
      </c>
      <c r="EE7" s="67">
        <f t="shared" si="25"/>
        <v>75.599999999999994</v>
      </c>
      <c r="EF7" s="67">
        <f t="shared" si="25"/>
        <v>43.3</v>
      </c>
      <c r="EG7" s="67">
        <f t="shared" si="25"/>
        <v>51.9</v>
      </c>
      <c r="EH7" s="67">
        <f t="shared" si="25"/>
        <v>62.6</v>
      </c>
      <c r="EI7" s="67">
        <f t="shared" si="25"/>
        <v>64.099999999999994</v>
      </c>
      <c r="EJ7" s="67">
        <f t="shared" si="25"/>
        <v>64.3</v>
      </c>
      <c r="EK7" s="67">
        <f t="shared" si="25"/>
        <v>66</v>
      </c>
      <c r="EL7" s="67">
        <f t="shared" si="25"/>
        <v>67.099999999999994</v>
      </c>
      <c r="EM7" s="67"/>
      <c r="EN7" s="68">
        <f>EN8</f>
        <v>30461036</v>
      </c>
      <c r="EO7" s="68">
        <f t="shared" ref="EO7:EW7" si="26">EO8</f>
        <v>31155233</v>
      </c>
      <c r="EP7" s="68">
        <f t="shared" si="26"/>
        <v>31589238</v>
      </c>
      <c r="EQ7" s="68">
        <f t="shared" si="26"/>
        <v>70628498</v>
      </c>
      <c r="ER7" s="68">
        <f t="shared" si="26"/>
        <v>70185747</v>
      </c>
      <c r="ES7" s="68">
        <f t="shared" si="26"/>
        <v>50543381</v>
      </c>
      <c r="ET7" s="68">
        <f t="shared" si="26"/>
        <v>51238617</v>
      </c>
      <c r="EU7" s="68">
        <f t="shared" si="26"/>
        <v>51669762</v>
      </c>
      <c r="EV7" s="68">
        <f t="shared" si="26"/>
        <v>53351028</v>
      </c>
      <c r="EW7" s="68">
        <f t="shared" si="26"/>
        <v>55620962</v>
      </c>
      <c r="EX7" s="68"/>
    </row>
    <row r="8" spans="1:154" s="69" customFormat="1" x14ac:dyDescent="0.15">
      <c r="A8" s="50"/>
      <c r="B8" s="70">
        <v>2018</v>
      </c>
      <c r="C8" s="70">
        <v>122076</v>
      </c>
      <c r="D8" s="70">
        <v>46</v>
      </c>
      <c r="E8" s="70">
        <v>6</v>
      </c>
      <c r="F8" s="70">
        <v>0</v>
      </c>
      <c r="G8" s="70">
        <v>1</v>
      </c>
      <c r="H8" s="70" t="s">
        <v>158</v>
      </c>
      <c r="I8" s="70" t="s">
        <v>159</v>
      </c>
      <c r="J8" s="70" t="s">
        <v>160</v>
      </c>
      <c r="K8" s="70" t="s">
        <v>161</v>
      </c>
      <c r="L8" s="70" t="s">
        <v>162</v>
      </c>
      <c r="M8" s="70" t="s">
        <v>163</v>
      </c>
      <c r="N8" s="70" t="s">
        <v>164</v>
      </c>
      <c r="O8" s="70" t="s">
        <v>165</v>
      </c>
      <c r="P8" s="70" t="s">
        <v>166</v>
      </c>
      <c r="Q8" s="71">
        <v>32</v>
      </c>
      <c r="R8" s="70" t="s">
        <v>167</v>
      </c>
      <c r="S8" s="70" t="s">
        <v>168</v>
      </c>
      <c r="T8" s="70" t="s">
        <v>169</v>
      </c>
      <c r="U8" s="71">
        <v>496571</v>
      </c>
      <c r="V8" s="71">
        <v>47021</v>
      </c>
      <c r="W8" s="70" t="s">
        <v>170</v>
      </c>
      <c r="X8" s="72" t="s">
        <v>171</v>
      </c>
      <c r="Y8" s="71">
        <v>592</v>
      </c>
      <c r="Z8" s="71" t="s">
        <v>38</v>
      </c>
      <c r="AA8" s="71" t="s">
        <v>38</v>
      </c>
      <c r="AB8" s="71" t="s">
        <v>38</v>
      </c>
      <c r="AC8" s="71">
        <v>8</v>
      </c>
      <c r="AD8" s="71">
        <v>600</v>
      </c>
      <c r="AE8" s="71">
        <v>592</v>
      </c>
      <c r="AF8" s="71" t="s">
        <v>38</v>
      </c>
      <c r="AG8" s="71">
        <v>592</v>
      </c>
      <c r="AH8" s="73">
        <v>98.1</v>
      </c>
      <c r="AI8" s="73">
        <v>95</v>
      </c>
      <c r="AJ8" s="73">
        <v>96.2</v>
      </c>
      <c r="AK8" s="73">
        <v>99.4</v>
      </c>
      <c r="AL8" s="73">
        <v>91.5</v>
      </c>
      <c r="AM8" s="73">
        <v>101.1</v>
      </c>
      <c r="AN8" s="73">
        <v>100.3</v>
      </c>
      <c r="AO8" s="73">
        <v>99.8</v>
      </c>
      <c r="AP8" s="73">
        <v>100.1</v>
      </c>
      <c r="AQ8" s="73">
        <v>100</v>
      </c>
      <c r="AR8" s="73">
        <v>98.8</v>
      </c>
      <c r="AS8" s="73">
        <v>90.3</v>
      </c>
      <c r="AT8" s="73">
        <v>91.6</v>
      </c>
      <c r="AU8" s="73">
        <v>88.7</v>
      </c>
      <c r="AV8" s="73">
        <v>86.2</v>
      </c>
      <c r="AW8" s="73">
        <v>87</v>
      </c>
      <c r="AX8" s="73">
        <v>94.6</v>
      </c>
      <c r="AY8" s="73">
        <v>94.4</v>
      </c>
      <c r="AZ8" s="73">
        <v>93.6</v>
      </c>
      <c r="BA8" s="73">
        <v>94</v>
      </c>
      <c r="BB8" s="73">
        <v>94.1</v>
      </c>
      <c r="BC8" s="73">
        <v>89.7</v>
      </c>
      <c r="BD8" s="74">
        <v>24.7</v>
      </c>
      <c r="BE8" s="74">
        <v>29.4</v>
      </c>
      <c r="BF8" s="74">
        <v>34</v>
      </c>
      <c r="BG8" s="74">
        <v>34.5</v>
      </c>
      <c r="BH8" s="74">
        <v>40</v>
      </c>
      <c r="BI8" s="74">
        <v>37.700000000000003</v>
      </c>
      <c r="BJ8" s="74">
        <v>36.799999999999997</v>
      </c>
      <c r="BK8" s="74">
        <v>33.9</v>
      </c>
      <c r="BL8" s="74">
        <v>34.9</v>
      </c>
      <c r="BM8" s="74">
        <v>32.6</v>
      </c>
      <c r="BN8" s="74">
        <v>64.099999999999994</v>
      </c>
      <c r="BO8" s="73">
        <v>69.099999999999994</v>
      </c>
      <c r="BP8" s="73">
        <v>70.5</v>
      </c>
      <c r="BQ8" s="73">
        <v>70.099999999999994</v>
      </c>
      <c r="BR8" s="73">
        <v>72.2</v>
      </c>
      <c r="BS8" s="73">
        <v>83.1</v>
      </c>
      <c r="BT8" s="73">
        <v>80.7</v>
      </c>
      <c r="BU8" s="73">
        <v>80.7</v>
      </c>
      <c r="BV8" s="73">
        <v>79.5</v>
      </c>
      <c r="BW8" s="73">
        <v>79.900000000000006</v>
      </c>
      <c r="BX8" s="73">
        <v>80.2</v>
      </c>
      <c r="BY8" s="73">
        <v>74.900000000000006</v>
      </c>
      <c r="BZ8" s="74">
        <v>61775</v>
      </c>
      <c r="CA8" s="74">
        <v>63052</v>
      </c>
      <c r="CB8" s="74">
        <v>62867</v>
      </c>
      <c r="CC8" s="74">
        <v>61944</v>
      </c>
      <c r="CD8" s="74">
        <v>64798</v>
      </c>
      <c r="CE8" s="74">
        <v>60787</v>
      </c>
      <c r="CF8" s="74">
        <v>62913</v>
      </c>
      <c r="CG8" s="74">
        <v>64765</v>
      </c>
      <c r="CH8" s="74">
        <v>66228</v>
      </c>
      <c r="CI8" s="74">
        <v>68751</v>
      </c>
      <c r="CJ8" s="73">
        <v>52412</v>
      </c>
      <c r="CK8" s="74">
        <v>15894</v>
      </c>
      <c r="CL8" s="74">
        <v>16938</v>
      </c>
      <c r="CM8" s="74">
        <v>17405</v>
      </c>
      <c r="CN8" s="74">
        <v>18298</v>
      </c>
      <c r="CO8" s="74">
        <v>18701</v>
      </c>
      <c r="CP8" s="74">
        <v>15610</v>
      </c>
      <c r="CQ8" s="74">
        <v>16993</v>
      </c>
      <c r="CR8" s="74">
        <v>17680</v>
      </c>
      <c r="CS8" s="74">
        <v>18393</v>
      </c>
      <c r="CT8" s="74">
        <v>19207</v>
      </c>
      <c r="CU8" s="73">
        <v>14708</v>
      </c>
      <c r="CV8" s="74">
        <v>64.5</v>
      </c>
      <c r="CW8" s="74">
        <v>61.6</v>
      </c>
      <c r="CX8" s="74">
        <v>62.6</v>
      </c>
      <c r="CY8" s="74">
        <v>63.7</v>
      </c>
      <c r="CZ8" s="74">
        <v>57.1</v>
      </c>
      <c r="DA8" s="74">
        <v>48.7</v>
      </c>
      <c r="DB8" s="74">
        <v>48.5</v>
      </c>
      <c r="DC8" s="74">
        <v>49.2</v>
      </c>
      <c r="DD8" s="74">
        <v>48.7</v>
      </c>
      <c r="DE8" s="74">
        <v>48.3</v>
      </c>
      <c r="DF8" s="74">
        <v>54.8</v>
      </c>
      <c r="DG8" s="74">
        <v>25</v>
      </c>
      <c r="DH8" s="74">
        <v>24.9</v>
      </c>
      <c r="DI8" s="74">
        <v>25.9</v>
      </c>
      <c r="DJ8" s="74">
        <v>26.1</v>
      </c>
      <c r="DK8" s="74">
        <v>25.6</v>
      </c>
      <c r="DL8" s="74">
        <v>26.3</v>
      </c>
      <c r="DM8" s="74">
        <v>27.5</v>
      </c>
      <c r="DN8" s="74">
        <v>27.4</v>
      </c>
      <c r="DO8" s="74">
        <v>27.8</v>
      </c>
      <c r="DP8" s="74">
        <v>28.1</v>
      </c>
      <c r="DQ8" s="74">
        <v>24.3</v>
      </c>
      <c r="DR8" s="73">
        <v>70.5</v>
      </c>
      <c r="DS8" s="73">
        <v>71.400000000000006</v>
      </c>
      <c r="DT8" s="73">
        <v>73.099999999999994</v>
      </c>
      <c r="DU8" s="73">
        <v>32</v>
      </c>
      <c r="DV8" s="73">
        <v>36.1</v>
      </c>
      <c r="DW8" s="73">
        <v>50.7</v>
      </c>
      <c r="DX8" s="73">
        <v>51.3</v>
      </c>
      <c r="DY8" s="73">
        <v>51.2</v>
      </c>
      <c r="DZ8" s="73">
        <v>52</v>
      </c>
      <c r="EA8" s="73">
        <v>52.5</v>
      </c>
      <c r="EB8" s="73">
        <v>52.5</v>
      </c>
      <c r="EC8" s="73">
        <v>74.099999999999994</v>
      </c>
      <c r="ED8" s="73">
        <v>73.8</v>
      </c>
      <c r="EE8" s="73">
        <v>75.599999999999994</v>
      </c>
      <c r="EF8" s="73">
        <v>43.3</v>
      </c>
      <c r="EG8" s="73">
        <v>51.9</v>
      </c>
      <c r="EH8" s="73">
        <v>62.6</v>
      </c>
      <c r="EI8" s="73">
        <v>64.099999999999994</v>
      </c>
      <c r="EJ8" s="73">
        <v>64.3</v>
      </c>
      <c r="EK8" s="73">
        <v>66</v>
      </c>
      <c r="EL8" s="73">
        <v>67.099999999999994</v>
      </c>
      <c r="EM8" s="73">
        <v>68.8</v>
      </c>
      <c r="EN8" s="74">
        <v>30461036</v>
      </c>
      <c r="EO8" s="74">
        <v>31155233</v>
      </c>
      <c r="EP8" s="74">
        <v>31589238</v>
      </c>
      <c r="EQ8" s="74">
        <v>70628498</v>
      </c>
      <c r="ER8" s="74">
        <v>70185747</v>
      </c>
      <c r="ES8" s="74">
        <v>50543381</v>
      </c>
      <c r="ET8" s="74">
        <v>51238617</v>
      </c>
      <c r="EU8" s="74">
        <v>51669762</v>
      </c>
      <c r="EV8" s="74">
        <v>53351028</v>
      </c>
      <c r="EW8" s="74">
        <v>55620962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172</v>
      </c>
      <c r="C10" s="79" t="s">
        <v>173</v>
      </c>
      <c r="D10" s="79" t="s">
        <v>174</v>
      </c>
      <c r="E10" s="79" t="s">
        <v>175</v>
      </c>
      <c r="F10" s="79" t="s">
        <v>176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177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千葉県</cp:lastModifiedBy>
  <cp:lastPrinted>2020-01-14T06:13:31Z</cp:lastPrinted>
  <dcterms:created xsi:type="dcterms:W3CDTF">2019-12-05T07:35:15Z</dcterms:created>
  <dcterms:modified xsi:type="dcterms:W3CDTF">2020-02-18T07:08:12Z</dcterms:modified>
</cp:coreProperties>
</file>