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1/2I6er/CK45eNf/ebAyMdwps41AF3Hn/qea6i/jbh6gK033Ggg7/wsb8Mc7OXCN1CqMbZAX6LubP45dRWDAcQ==" workbookSaltValue="YdvtEgMgRRjcbSoefrKDt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CS78" i="4"/>
  <c r="BX54" i="4"/>
  <c r="BX32" i="4"/>
  <c r="MN54" i="4"/>
  <c r="MN32" i="4"/>
  <c r="HM78" i="4"/>
  <c r="FL54" i="4"/>
  <c r="FL32" i="4"/>
  <c r="C11" i="5"/>
  <c r="D11" i="5"/>
  <c r="E11" i="5"/>
  <c r="B11" i="5"/>
  <c r="KC78" i="4" l="1"/>
  <c r="FH78" i="4"/>
  <c r="DS54" i="4"/>
  <c r="DS32" i="4"/>
  <c r="AN78" i="4"/>
  <c r="KU54" i="4"/>
  <c r="KU32" i="4"/>
  <c r="HG54" i="4"/>
  <c r="HG32" i="4"/>
  <c r="AE54" i="4"/>
  <c r="AE32" i="4"/>
  <c r="BI54" i="4"/>
  <c r="IK54" i="4"/>
  <c r="LY54" i="4"/>
  <c r="LY32" i="4"/>
  <c r="IK32" i="4"/>
  <c r="LO78" i="4"/>
  <c r="GT78" i="4"/>
  <c r="EW54" i="4"/>
  <c r="EW32" i="4"/>
  <c r="BZ78" i="4"/>
  <c r="BI32" i="4"/>
  <c r="KF32" i="4"/>
  <c r="EO78" i="4"/>
  <c r="JJ78" i="4"/>
  <c r="GR54" i="4"/>
  <c r="GR32" i="4"/>
  <c r="DD54" i="4"/>
  <c r="DD32" i="4"/>
  <c r="U78" i="4"/>
  <c r="P54" i="4"/>
  <c r="P32" i="4"/>
  <c r="KF54" i="4"/>
  <c r="GA78" i="4"/>
  <c r="EH32" i="4"/>
  <c r="LJ32" i="4"/>
  <c r="BG78" i="4"/>
  <c r="AT54" i="4"/>
  <c r="AT32" i="4"/>
  <c r="LJ54" i="4"/>
  <c r="KV78" i="4"/>
  <c r="HV54" i="4"/>
  <c r="HV32" i="4"/>
  <c r="EH54" i="4"/>
</calcChain>
</file>

<file path=xl/sharedStrings.xml><?xml version="1.0" encoding="utf-8"?>
<sst xmlns="http://schemas.openxmlformats.org/spreadsheetml/2006/main" count="289" uniqueCount="153">
  <si>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</si>
  <si>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</si>
  <si>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</si>
  <si>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</si>
  <si>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</si>
  <si>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</si>
  <si>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</si>
  <si>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</si>
  <si>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</si>
  <si>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</si>
  <si>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</si>
  <si>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</si>
  <si>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</si>
  <si>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</si>
  <si>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</si>
  <si>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</si>
  <si>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</si>
  <si>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</si>
  <si>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</si>
  <si>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</si>
  <si>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</si>
  <si>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</si>
  <si>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</si>
  <si>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</si>
  <si>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</si>
  <si>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</si>
  <si>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</si>
  <si>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</si>
  <si>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</si>
  <si>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</si>
  <si>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</si>
  <si>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</si>
  <si>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</si>
  <si>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</si>
  <si>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</si>
  <si>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</si>
  <si>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</si>
  <si>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</si>
  <si>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</si>
  <si>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</si>
  <si>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</si>
  <si>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</si>
  <si>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</si>
  <si>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</si>
  <si>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</si>
  <si>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</si>
  <si>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</si>
  <si>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</si>
  <si>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</si>
  <si>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</si>
  <si>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</si>
  <si>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</si>
  <si>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</si>
  <si>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</si>
  <si>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</si>
  <si>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</si>
  <si>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</si>
  <si>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</si>
  <si>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</si>
  <si>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</si>
  <si>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</si>
  <si>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</si>
  <si>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</si>
  <si>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</si>
  <si>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</si>
  <si>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</si>
  <si>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</si>
  <si>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</si>
  <si>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</si>
  <si>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</si>
  <si>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</si>
  <si>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</si>
  <si>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</si>
  <si>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</si>
  <si>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</si>
  <si>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</si>
  <si>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</si>
  <si>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</si>
  <si>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</si>
  <si>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</si>
  <si>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</si>
  <si>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</si>
  <si>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</si>
  <si>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</si>
  <si>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</si>
  <si>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</si>
  <si>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</si>
  <si>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</si>
  <si>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</si>
  <si>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</si>
  <si>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</si>
  <si>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</si>
  <si>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</si>
  <si>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</si>
  <si>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</si>
  <si>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</si>
  <si>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</si>
  <si>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</si>
  <si>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</si>
  <si>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</si>
  <si>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</si>
  <si>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</si>
  <si>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</si>
  <si>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</si>
  <si>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</si>
  <si>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</si>
  <si>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</si>
  <si>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</si>
  <si>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</si>
  <si>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</si>
  <si>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</si>
  <si>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</si>
  <si>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</si>
  <si>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</si>
  <si>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</si>
  <si>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</si>
  <si>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</si>
  <si>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</si>
  <si>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</si>
  <si>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</si>
  <si>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</si>
  <si>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</si>
  <si>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</si>
  <si>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</si>
  <si>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</si>
  <si>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</si>
  <si>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</si>
  <si>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</si>
  <si>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</si>
  <si>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</si>
  <si>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</si>
  <si>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</si>
  <si>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</si>
  <si>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</si>
  <si>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300床以上～400床未満</t>
  </si>
  <si>
    <t>非設置</t>
  </si>
  <si>
    <t>直営</t>
  </si>
  <si>
    <t>対象</t>
  </si>
  <si>
    <t>ド 訓</t>
  </si>
  <si>
    <t>救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</si>
  <si>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</si>
  <si>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</si>
  <si>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</si>
  <si>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</si>
  <si>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</si>
  <si>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</si>
  <si>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</si>
  <si>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</si>
  <si>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</si>
  <si>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ます。また、診療所や介護・回復期を経て自宅に復帰するまで、切れ目のない医療を提供し、地域に密着し信頼される地域包括型医療の提供を行っています。</t>
    <rPh sb="0" eb="2">
      <t>トウイン</t>
    </rPh>
    <rPh sb="3" eb="5">
      <t>サンブ</t>
    </rPh>
    <rPh sb="5" eb="6">
      <t>チョウ</t>
    </rPh>
    <rPh sb="6" eb="7">
      <t>セイ</t>
    </rPh>
    <rPh sb="7" eb="9">
      <t>イスミ</t>
    </rPh>
    <rPh sb="9" eb="11">
      <t>ホケン</t>
    </rPh>
    <rPh sb="11" eb="13">
      <t>イリョウ</t>
    </rPh>
    <rPh sb="13" eb="14">
      <t>ケン</t>
    </rPh>
    <rPh sb="15" eb="17">
      <t>キュウキュウ</t>
    </rPh>
    <rPh sb="17" eb="19">
      <t>コクジ</t>
    </rPh>
    <rPh sb="19" eb="21">
      <t>ビョウイン</t>
    </rPh>
    <rPh sb="25" eb="26">
      <t>カク</t>
    </rPh>
    <rPh sb="26" eb="28">
      <t>イリョウ</t>
    </rPh>
    <rPh sb="28" eb="30">
      <t>キカン</t>
    </rPh>
    <rPh sb="32" eb="34">
      <t>カンジャ</t>
    </rPh>
    <rPh sb="35" eb="37">
      <t>ショウカイ</t>
    </rPh>
    <rPh sb="38" eb="39">
      <t>ギャク</t>
    </rPh>
    <rPh sb="39" eb="41">
      <t>ショウカイ</t>
    </rPh>
    <rPh sb="44" eb="46">
      <t>キョウリョク</t>
    </rPh>
    <rPh sb="46" eb="48">
      <t>タイセイ</t>
    </rPh>
    <rPh sb="49" eb="51">
      <t>コウチク</t>
    </rPh>
    <rPh sb="56" eb="58">
      <t>ニジ</t>
    </rPh>
    <rPh sb="58" eb="60">
      <t>キュウキュウ</t>
    </rPh>
    <rPh sb="61" eb="62">
      <t>ニナ</t>
    </rPh>
    <rPh sb="67" eb="69">
      <t>チイキ</t>
    </rPh>
    <rPh sb="71" eb="73">
      <t>シンリョウ</t>
    </rPh>
    <rPh sb="73" eb="75">
      <t>ビョウイン</t>
    </rPh>
    <rPh sb="78" eb="80">
      <t>カンワ</t>
    </rPh>
    <rPh sb="82" eb="84">
      <t>ビョウトウ</t>
    </rPh>
    <rPh sb="85" eb="87">
      <t>ウンエイ</t>
    </rPh>
    <rPh sb="89" eb="91">
      <t>カイフク</t>
    </rPh>
    <rPh sb="91" eb="92">
      <t>キ</t>
    </rPh>
    <rPh sb="101" eb="103">
      <t>ビョウトウ</t>
    </rPh>
    <rPh sb="104" eb="106">
      <t>チイキ</t>
    </rPh>
    <rPh sb="106" eb="108">
      <t>ホウカツ</t>
    </rPh>
    <rPh sb="110" eb="112">
      <t>ビョウトウ</t>
    </rPh>
    <rPh sb="113" eb="115">
      <t>ウンエイ</t>
    </rPh>
    <rPh sb="116" eb="117">
      <t>オコナ</t>
    </rPh>
    <rPh sb="126" eb="129">
      <t>シンリョウジョ</t>
    </rPh>
    <rPh sb="130" eb="132">
      <t>カイゴ</t>
    </rPh>
    <rPh sb="133" eb="135">
      <t>カイフク</t>
    </rPh>
    <rPh sb="135" eb="136">
      <t>キ</t>
    </rPh>
    <rPh sb="137" eb="138">
      <t>ヘ</t>
    </rPh>
    <rPh sb="139" eb="141">
      <t>ジタク</t>
    </rPh>
    <rPh sb="142" eb="144">
      <t>フッキ</t>
    </rPh>
    <rPh sb="149" eb="150">
      <t>キ</t>
    </rPh>
    <rPh sb="151" eb="152">
      <t>メ</t>
    </rPh>
    <rPh sb="155" eb="157">
      <t>イリョウ</t>
    </rPh>
    <rPh sb="158" eb="160">
      <t>テイキョウ</t>
    </rPh>
    <rPh sb="162" eb="164">
      <t>チイキ</t>
    </rPh>
    <rPh sb="165" eb="167">
      <t>ミッチャク</t>
    </rPh>
    <rPh sb="168" eb="170">
      <t>シンライ</t>
    </rPh>
    <rPh sb="173" eb="175">
      <t>チイキ</t>
    </rPh>
    <rPh sb="175" eb="177">
      <t>ホウカツ</t>
    </rPh>
    <rPh sb="177" eb="178">
      <t>ガタ</t>
    </rPh>
    <rPh sb="178" eb="180">
      <t>イリョウ</t>
    </rPh>
    <rPh sb="181" eb="183">
      <t>テイキョウ</t>
    </rPh>
    <rPh sb="184" eb="185">
      <t>オコナ</t>
    </rPh>
    <phoneticPr fontId="5"/>
  </si>
  <si>
    <t>平成29年度で地方独立行政法人化してから8年目を迎えます。決算における収支損益は、おおむね均衡しておりますが、病床利用率の低下や給与費の増加など課題は多くあります。今後も少子高齢化社会の到来など病院を取り巻く環境は大きく変わる中で、中期目標・中期計画を基に安定した経営を持続していきたいと考えております。</t>
    <rPh sb="0" eb="2">
      <t>ヘイセイ</t>
    </rPh>
    <rPh sb="4" eb="6">
      <t>ネンド</t>
    </rPh>
    <rPh sb="7" eb="15">
      <t>チホウドクリツギョウセイホウジン</t>
    </rPh>
    <rPh sb="15" eb="16">
      <t>カ</t>
    </rPh>
    <rPh sb="21" eb="23">
      <t>ネンメ</t>
    </rPh>
    <rPh sb="24" eb="25">
      <t>ムカ</t>
    </rPh>
    <rPh sb="29" eb="31">
      <t>ケッサン</t>
    </rPh>
    <rPh sb="35" eb="37">
      <t>シュウシ</t>
    </rPh>
    <rPh sb="37" eb="39">
      <t>ソンエキ</t>
    </rPh>
    <rPh sb="45" eb="47">
      <t>キンコウ</t>
    </rPh>
    <rPh sb="55" eb="57">
      <t>ビョウショウ</t>
    </rPh>
    <rPh sb="57" eb="60">
      <t>リヨウリツ</t>
    </rPh>
    <rPh sb="61" eb="63">
      <t>テイカ</t>
    </rPh>
    <rPh sb="64" eb="66">
      <t>キュウヨ</t>
    </rPh>
    <rPh sb="66" eb="67">
      <t>ヒ</t>
    </rPh>
    <rPh sb="68" eb="70">
      <t>ゾウカ</t>
    </rPh>
    <rPh sb="72" eb="74">
      <t>カダイ</t>
    </rPh>
    <rPh sb="75" eb="76">
      <t>オオ</t>
    </rPh>
    <rPh sb="82" eb="84">
      <t>コンゴ</t>
    </rPh>
    <rPh sb="85" eb="87">
      <t>ショウシ</t>
    </rPh>
    <rPh sb="87" eb="90">
      <t>コウレイカ</t>
    </rPh>
    <rPh sb="90" eb="92">
      <t>シャカイ</t>
    </rPh>
    <rPh sb="93" eb="95">
      <t>トウライ</t>
    </rPh>
    <rPh sb="97" eb="99">
      <t>ビョウイン</t>
    </rPh>
    <rPh sb="100" eb="101">
      <t>ト</t>
    </rPh>
    <rPh sb="102" eb="103">
      <t>マ</t>
    </rPh>
    <rPh sb="104" eb="106">
      <t>カンキョウ</t>
    </rPh>
    <rPh sb="107" eb="108">
      <t>オオ</t>
    </rPh>
    <rPh sb="110" eb="111">
      <t>カ</t>
    </rPh>
    <rPh sb="113" eb="114">
      <t>ナカ</t>
    </rPh>
    <rPh sb="116" eb="118">
      <t>チュウキ</t>
    </rPh>
    <rPh sb="118" eb="120">
      <t>モクヒョウ</t>
    </rPh>
    <rPh sb="121" eb="123">
      <t>チュウキ</t>
    </rPh>
    <rPh sb="123" eb="125">
      <t>ケイカク</t>
    </rPh>
    <rPh sb="126" eb="127">
      <t>モト</t>
    </rPh>
    <rPh sb="128" eb="130">
      <t>アンテイ</t>
    </rPh>
    <rPh sb="132" eb="134">
      <t>ケイエイ</t>
    </rPh>
    <rPh sb="135" eb="137">
      <t>ジゾク</t>
    </rPh>
    <rPh sb="144" eb="145">
      <t>カンガ</t>
    </rPh>
    <phoneticPr fontId="5"/>
  </si>
  <si>
    <t>有形固定資産減価償却率及び器械備品減価償却率は上昇傾向にあり、類似病院の平均と比べ高い状況にあります。また、旧成東病院より引き継いだ器械備品の中には、減価償却が終了したものも多く、設備の老朽化が進んでいることを踏まえ、医療機器の更新を毎年度予算の範囲内で段階的に行っている状況です。</t>
    <rPh sb="0" eb="2">
      <t>ユウケイ</t>
    </rPh>
    <rPh sb="2" eb="4">
      <t>コテイ</t>
    </rPh>
    <rPh sb="4" eb="6">
      <t>シサン</t>
    </rPh>
    <rPh sb="6" eb="8">
      <t>ゲンカ</t>
    </rPh>
    <rPh sb="8" eb="10">
      <t>ショウキャク</t>
    </rPh>
    <rPh sb="10" eb="11">
      <t>リツ</t>
    </rPh>
    <rPh sb="11" eb="12">
      <t>オヨ</t>
    </rPh>
    <rPh sb="15" eb="17">
      <t>ビヒン</t>
    </rPh>
    <rPh sb="17" eb="19">
      <t>ゲンカ</t>
    </rPh>
    <rPh sb="19" eb="21">
      <t>ショウキャク</t>
    </rPh>
    <rPh sb="21" eb="22">
      <t>リツ</t>
    </rPh>
    <rPh sb="23" eb="25">
      <t>ジョウショウ</t>
    </rPh>
    <rPh sb="25" eb="27">
      <t>ケイコウ</t>
    </rPh>
    <rPh sb="31" eb="33">
      <t>ルイジ</t>
    </rPh>
    <rPh sb="33" eb="35">
      <t>ビョウイン</t>
    </rPh>
    <rPh sb="36" eb="38">
      <t>ヘイキン</t>
    </rPh>
    <rPh sb="39" eb="40">
      <t>クラ</t>
    </rPh>
    <rPh sb="41" eb="42">
      <t>タカ</t>
    </rPh>
    <rPh sb="43" eb="45">
      <t>ジョウキョウ</t>
    </rPh>
    <rPh sb="54" eb="55">
      <t>キュウ</t>
    </rPh>
    <rPh sb="55" eb="57">
      <t>ナルトウ</t>
    </rPh>
    <rPh sb="57" eb="59">
      <t>ビョウイン</t>
    </rPh>
    <rPh sb="61" eb="62">
      <t>ヒ</t>
    </rPh>
    <rPh sb="63" eb="64">
      <t>ツ</t>
    </rPh>
    <rPh sb="68" eb="70">
      <t>ビヒン</t>
    </rPh>
    <rPh sb="71" eb="72">
      <t>ナカ</t>
    </rPh>
    <rPh sb="75" eb="77">
      <t>ゲンカ</t>
    </rPh>
    <rPh sb="77" eb="79">
      <t>ショウキャク</t>
    </rPh>
    <rPh sb="80" eb="82">
      <t>シュウリョウ</t>
    </rPh>
    <rPh sb="87" eb="88">
      <t>オオ</t>
    </rPh>
    <rPh sb="90" eb="92">
      <t>セツビ</t>
    </rPh>
    <rPh sb="93" eb="96">
      <t>ロウキュウカ</t>
    </rPh>
    <rPh sb="97" eb="98">
      <t>スス</t>
    </rPh>
    <rPh sb="105" eb="106">
      <t>フ</t>
    </rPh>
    <rPh sb="109" eb="111">
      <t>イリョウ</t>
    </rPh>
    <rPh sb="111" eb="113">
      <t>キキ</t>
    </rPh>
    <rPh sb="114" eb="116">
      <t>コウシン</t>
    </rPh>
    <rPh sb="117" eb="120">
      <t>マイネンド</t>
    </rPh>
    <rPh sb="120" eb="122">
      <t>ヨサン</t>
    </rPh>
    <rPh sb="123" eb="126">
      <t>ハンイナイ</t>
    </rPh>
    <rPh sb="127" eb="130">
      <t>ダンカイテキ</t>
    </rPh>
    <rPh sb="131" eb="132">
      <t>オコナ</t>
    </rPh>
    <rPh sb="136" eb="138">
      <t>ジョウキョウ</t>
    </rPh>
    <phoneticPr fontId="5"/>
  </si>
  <si>
    <t>●経常収支比率及び医業収支比率とも100％以上であり類似病院の平均を上回っている状況です。地域の医療提供体制における役割を適切に果たし、良質な医療提供と持続可能な経営に努めております。
●病床利用率は50%前半と類似病院の平均と比べかなり低くなっております。
●職員給与費対医業収益比率は50％後半と類似病院の平均よりも高い状況にあります。
●材料費対医業収益比率は14％台と類似病院の平均と比べ低い状況にあります。材料費のうち診療材料と医薬品は、競争見積を実施し、価格の抑制に努めております。</t>
    <rPh sb="1" eb="3">
      <t>ケイジョウ</t>
    </rPh>
    <rPh sb="3" eb="5">
      <t>シュウシ</t>
    </rPh>
    <rPh sb="5" eb="7">
      <t>ヒリツ</t>
    </rPh>
    <rPh sb="7" eb="8">
      <t>オヨ</t>
    </rPh>
    <rPh sb="9" eb="11">
      <t>イギョウ</t>
    </rPh>
    <rPh sb="11" eb="13">
      <t>シュウシ</t>
    </rPh>
    <rPh sb="13" eb="15">
      <t>ヒリツ</t>
    </rPh>
    <rPh sb="21" eb="23">
      <t>イジョウ</t>
    </rPh>
    <rPh sb="26" eb="28">
      <t>ルイジ</t>
    </rPh>
    <rPh sb="28" eb="30">
      <t>ビョウイン</t>
    </rPh>
    <rPh sb="31" eb="33">
      <t>ヘイキン</t>
    </rPh>
    <rPh sb="34" eb="36">
      <t>ウワマワ</t>
    </rPh>
    <rPh sb="40" eb="42">
      <t>ジョウキョウ</t>
    </rPh>
    <rPh sb="45" eb="47">
      <t>チイキ</t>
    </rPh>
    <rPh sb="48" eb="50">
      <t>イリョウ</t>
    </rPh>
    <rPh sb="50" eb="52">
      <t>テイキョウ</t>
    </rPh>
    <rPh sb="52" eb="54">
      <t>タイセイ</t>
    </rPh>
    <rPh sb="58" eb="60">
      <t>ヤクワリ</t>
    </rPh>
    <rPh sb="61" eb="63">
      <t>テキセツ</t>
    </rPh>
    <rPh sb="64" eb="65">
      <t>ハ</t>
    </rPh>
    <rPh sb="68" eb="70">
      <t>リョウシツ</t>
    </rPh>
    <rPh sb="71" eb="73">
      <t>イリョウ</t>
    </rPh>
    <rPh sb="73" eb="75">
      <t>テイキョウ</t>
    </rPh>
    <rPh sb="81" eb="83">
      <t>ケイエイ</t>
    </rPh>
    <rPh sb="84" eb="85">
      <t>ツト</t>
    </rPh>
    <rPh sb="94" eb="96">
      <t>ビョウショウ</t>
    </rPh>
    <rPh sb="96" eb="99">
      <t>リヨウリツ</t>
    </rPh>
    <rPh sb="103" eb="105">
      <t>ゼンハン</t>
    </rPh>
    <rPh sb="106" eb="108">
      <t>ルイジ</t>
    </rPh>
    <rPh sb="108" eb="110">
      <t>ビョウイン</t>
    </rPh>
    <rPh sb="111" eb="113">
      <t>ヘイキン</t>
    </rPh>
    <rPh sb="114" eb="115">
      <t>クラ</t>
    </rPh>
    <rPh sb="119" eb="120">
      <t>ヒク</t>
    </rPh>
    <rPh sb="131" eb="133">
      <t>ショクイン</t>
    </rPh>
    <rPh sb="133" eb="135">
      <t>キュウヨ</t>
    </rPh>
    <rPh sb="135" eb="136">
      <t>ヒ</t>
    </rPh>
    <rPh sb="136" eb="137">
      <t>タイ</t>
    </rPh>
    <rPh sb="137" eb="139">
      <t>イギョウ</t>
    </rPh>
    <rPh sb="139" eb="141">
      <t>シュウエキ</t>
    </rPh>
    <rPh sb="141" eb="143">
      <t>ヒリツ</t>
    </rPh>
    <rPh sb="147" eb="149">
      <t>コウハン</t>
    </rPh>
    <rPh sb="150" eb="152">
      <t>ルイジ</t>
    </rPh>
    <rPh sb="152" eb="154">
      <t>ビョウイン</t>
    </rPh>
    <rPh sb="155" eb="157">
      <t>ヘイキン</t>
    </rPh>
    <rPh sb="160" eb="161">
      <t>タカ</t>
    </rPh>
    <rPh sb="162" eb="164">
      <t>ジョウキョウ</t>
    </rPh>
    <rPh sb="172" eb="174">
      <t>ザイリョウ</t>
    </rPh>
    <rPh sb="174" eb="175">
      <t>ヒ</t>
    </rPh>
    <rPh sb="175" eb="176">
      <t>タイ</t>
    </rPh>
    <rPh sb="176" eb="178">
      <t>イギョウ</t>
    </rPh>
    <rPh sb="178" eb="180">
      <t>シュウエキ</t>
    </rPh>
    <rPh sb="180" eb="182">
      <t>ヒリツ</t>
    </rPh>
    <rPh sb="186" eb="187">
      <t>ダイ</t>
    </rPh>
    <rPh sb="188" eb="190">
      <t>ルイジ</t>
    </rPh>
    <rPh sb="190" eb="192">
      <t>ビョウイン</t>
    </rPh>
    <rPh sb="193" eb="195">
      <t>ヘイキン</t>
    </rPh>
    <rPh sb="196" eb="197">
      <t>クラ</t>
    </rPh>
    <rPh sb="198" eb="199">
      <t>ヒク</t>
    </rPh>
    <rPh sb="200" eb="202">
      <t>ジョウキョウ</t>
    </rPh>
    <rPh sb="208" eb="211">
      <t>ザイリョウヒ</t>
    </rPh>
    <rPh sb="214" eb="216">
      <t>シンリョウ</t>
    </rPh>
    <rPh sb="216" eb="218">
      <t>ザイリョウ</t>
    </rPh>
    <rPh sb="219" eb="222">
      <t>イヤクヒン</t>
    </rPh>
    <rPh sb="224" eb="226">
      <t>キョウソウ</t>
    </rPh>
    <rPh sb="226" eb="228">
      <t>ミツモリ</t>
    </rPh>
    <rPh sb="229" eb="231">
      <t>ジッシ</t>
    </rPh>
    <rPh sb="233" eb="235">
      <t>カカク</t>
    </rPh>
    <rPh sb="236" eb="238">
      <t>ヨクセイ</t>
    </rPh>
    <rPh sb="239" eb="24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</si>
</sst>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54.8</c:v>
                </c:pt>
                <c:pt idx="1">
                  <c:v>54.4</c:v>
                </c:pt>
                <c:pt idx="2">
                  <c:v>51.7</c:v>
                </c:pt>
                <c:pt idx="3">
                  <c:v>53.9</c:v>
                </c:pt>
                <c:pt idx="4">
                  <c:v>53.8</c:v>
                </c:pt>
              </c:numCache>
            </c:numRef>
          </c:val>
          <c:extLst>
            <c:ext xmlns:c16="http://schemas.microsoft.com/office/drawing/2014/chart" uri="{C3380CC4-5D6E-409C-BE32-E72D297353CC}">
              <c16:uniqueId val="{00000000-7A62-4D3D-BD2D-158E25C06E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7A62-4D3D-BD2D-158E25C06EA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7338</c:v>
                </c:pt>
                <c:pt idx="1">
                  <c:v>7739</c:v>
                </c:pt>
                <c:pt idx="2">
                  <c:v>8013</c:v>
                </c:pt>
                <c:pt idx="3">
                  <c:v>8379</c:v>
                </c:pt>
                <c:pt idx="4">
                  <c:v>8348</c:v>
                </c:pt>
              </c:numCache>
            </c:numRef>
          </c:val>
          <c:extLst>
            <c:ext xmlns:c16="http://schemas.microsoft.com/office/drawing/2014/chart" uri="{C3380CC4-5D6E-409C-BE32-E72D297353CC}">
              <c16:uniqueId val="{00000000-2C43-4A72-BA3C-5509F6EB35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2C43-4A72-BA3C-5509F6EB35B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40425</c:v>
                </c:pt>
                <c:pt idx="1">
                  <c:v>41497</c:v>
                </c:pt>
                <c:pt idx="2">
                  <c:v>43139</c:v>
                </c:pt>
                <c:pt idx="3">
                  <c:v>42822</c:v>
                </c:pt>
                <c:pt idx="4">
                  <c:v>44025</c:v>
                </c:pt>
              </c:numCache>
            </c:numRef>
          </c:val>
          <c:extLst>
            <c:ext xmlns:c16="http://schemas.microsoft.com/office/drawing/2014/chart" uri="{C3380CC4-5D6E-409C-BE32-E72D297353CC}">
              <c16:uniqueId val="{00000000-2916-4D66-95A9-D7433D63B0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2916-4D66-95A9-D7433D63B03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63-452C-B5EC-2B65223951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CE63-452C-B5EC-2B652239511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99.7</c:v>
                </c:pt>
                <c:pt idx="1">
                  <c:v>97</c:v>
                </c:pt>
                <c:pt idx="2">
                  <c:v>100.5</c:v>
                </c:pt>
                <c:pt idx="3">
                  <c:v>101.2</c:v>
                </c:pt>
                <c:pt idx="4">
                  <c:v>100</c:v>
                </c:pt>
              </c:numCache>
            </c:numRef>
          </c:val>
          <c:extLst>
            <c:ext xmlns:c16="http://schemas.microsoft.com/office/drawing/2014/chart" uri="{C3380CC4-5D6E-409C-BE32-E72D297353CC}">
              <c16:uniqueId val="{00000000-08AC-43AA-88F4-4795D9A05F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08AC-43AA-88F4-4795D9A05FD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107.7</c:v>
                </c:pt>
                <c:pt idx="1">
                  <c:v>103.2</c:v>
                </c:pt>
                <c:pt idx="2">
                  <c:v>105.3</c:v>
                </c:pt>
                <c:pt idx="3">
                  <c:v>105.9</c:v>
                </c:pt>
                <c:pt idx="4">
                  <c:v>104.7</c:v>
                </c:pt>
              </c:numCache>
            </c:numRef>
          </c:val>
          <c:extLst>
            <c:ext xmlns:c16="http://schemas.microsoft.com/office/drawing/2014/chart" uri="{C3380CC4-5D6E-409C-BE32-E72D297353CC}">
              <c16:uniqueId val="{00000000-8F74-4CFE-9D11-B921CAA42AD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8F74-4CFE-9D11-B921CAA42AD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44.8</c:v>
                </c:pt>
                <c:pt idx="1">
                  <c:v>52</c:v>
                </c:pt>
                <c:pt idx="2">
                  <c:v>57</c:v>
                </c:pt>
                <c:pt idx="3">
                  <c:v>59.4</c:v>
                </c:pt>
                <c:pt idx="4">
                  <c:v>62.3</c:v>
                </c:pt>
              </c:numCache>
            </c:numRef>
          </c:val>
          <c:extLst>
            <c:ext xmlns:c16="http://schemas.microsoft.com/office/drawing/2014/chart" uri="{C3380CC4-5D6E-409C-BE32-E72D297353CC}">
              <c16:uniqueId val="{00000000-E1BC-4A44-8285-B37C298E4B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E1BC-4A44-8285-B37C298E4B2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60.4</c:v>
                </c:pt>
                <c:pt idx="1">
                  <c:v>62</c:v>
                </c:pt>
                <c:pt idx="2">
                  <c:v>68.7</c:v>
                </c:pt>
                <c:pt idx="3">
                  <c:v>70.2</c:v>
                </c:pt>
                <c:pt idx="4">
                  <c:v>72.2</c:v>
                </c:pt>
              </c:numCache>
            </c:numRef>
          </c:val>
          <c:extLst>
            <c:ext xmlns:c16="http://schemas.microsoft.com/office/drawing/2014/chart" uri="{C3380CC4-5D6E-409C-BE32-E72D297353CC}">
              <c16:uniqueId val="{00000000-D01E-4A60-85D9-3F834A472D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D01E-4A60-85D9-3F834A472DD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9552615</c:v>
                </c:pt>
                <c:pt idx="1">
                  <c:v>9143391</c:v>
                </c:pt>
                <c:pt idx="2">
                  <c:v>9284256</c:v>
                </c:pt>
                <c:pt idx="3">
                  <c:v>9825228</c:v>
                </c:pt>
                <c:pt idx="4">
                  <c:v>10236971</c:v>
                </c:pt>
              </c:numCache>
            </c:numRef>
          </c:val>
          <c:extLst>
            <c:ext xmlns:c16="http://schemas.microsoft.com/office/drawing/2014/chart" uri="{C3380CC4-5D6E-409C-BE32-E72D297353CC}">
              <c16:uniqueId val="{00000000-32CB-40AF-A136-957F4A5849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32CB-40AF-A136-957F4A58492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15.3</c:v>
                </c:pt>
                <c:pt idx="1">
                  <c:v>15.1</c:v>
                </c:pt>
                <c:pt idx="2">
                  <c:v>14.5</c:v>
                </c:pt>
                <c:pt idx="3">
                  <c:v>14.4</c:v>
                </c:pt>
                <c:pt idx="4">
                  <c:v>14.5</c:v>
                </c:pt>
              </c:numCache>
            </c:numRef>
          </c:val>
          <c:extLst>
            <c:ext xmlns:c16="http://schemas.microsoft.com/office/drawing/2014/chart" uri="{C3380CC4-5D6E-409C-BE32-E72D297353CC}">
              <c16:uniqueId val="{00000000-E5BE-49A6-8B39-47E9C20661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E5BE-49A6-8B39-47E9C20661C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c:v>
                </c:pt>
                <c:pt idx="1">
                  <c:v>57.4</c:v>
                </c:pt>
                <c:pt idx="2">
                  <c:v>58.2</c:v>
                </c:pt>
                <c:pt idx="3">
                  <c:v>57.8</c:v>
                </c:pt>
                <c:pt idx="4">
                  <c:v>58.5</c:v>
                </c:pt>
              </c:numCache>
            </c:numRef>
          </c:val>
          <c:extLst>
            <c:ext xmlns:c16="http://schemas.microsoft.com/office/drawing/2014/chart" uri="{C3380CC4-5D6E-409C-BE32-E72D297353CC}">
              <c16:uniqueId val="{00000000-E483-4163-8C74-B6F0F95B1E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E483-4163-8C74-B6F0F95B1EC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6" zoomScaleNormal="86"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千葉県地方独立行政法人さんむ医療センター　地方独立行政法人　さんむ医療センター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312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312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16838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243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107.7</v>
      </c>
      <c r="Q33" s="119"/>
      <c r="R33" s="119"/>
      <c r="S33" s="119"/>
      <c r="T33" s="119"/>
      <c r="U33" s="119"/>
      <c r="V33" s="119"/>
      <c r="W33" s="119"/>
      <c r="X33" s="119"/>
      <c r="Y33" s="119"/>
      <c r="Z33" s="119"/>
      <c r="AA33" s="119"/>
      <c r="AB33" s="119"/>
      <c r="AC33" s="119"/>
      <c r="AD33" s="120"/>
      <c r="AE33" s="118">
        <f>データ!AI7</f>
        <v>103.2</v>
      </c>
      <c r="AF33" s="119"/>
      <c r="AG33" s="119"/>
      <c r="AH33" s="119"/>
      <c r="AI33" s="119"/>
      <c r="AJ33" s="119"/>
      <c r="AK33" s="119"/>
      <c r="AL33" s="119"/>
      <c r="AM33" s="119"/>
      <c r="AN33" s="119"/>
      <c r="AO33" s="119"/>
      <c r="AP33" s="119"/>
      <c r="AQ33" s="119"/>
      <c r="AR33" s="119"/>
      <c r="AS33" s="120"/>
      <c r="AT33" s="118">
        <f>データ!AJ7</f>
        <v>105.3</v>
      </c>
      <c r="AU33" s="119"/>
      <c r="AV33" s="119"/>
      <c r="AW33" s="119"/>
      <c r="AX33" s="119"/>
      <c r="AY33" s="119"/>
      <c r="AZ33" s="119"/>
      <c r="BA33" s="119"/>
      <c r="BB33" s="119"/>
      <c r="BC33" s="119"/>
      <c r="BD33" s="119"/>
      <c r="BE33" s="119"/>
      <c r="BF33" s="119"/>
      <c r="BG33" s="119"/>
      <c r="BH33" s="120"/>
      <c r="BI33" s="118">
        <f>データ!AK7</f>
        <v>105.9</v>
      </c>
      <c r="BJ33" s="119"/>
      <c r="BK33" s="119"/>
      <c r="BL33" s="119"/>
      <c r="BM33" s="119"/>
      <c r="BN33" s="119"/>
      <c r="BO33" s="119"/>
      <c r="BP33" s="119"/>
      <c r="BQ33" s="119"/>
      <c r="BR33" s="119"/>
      <c r="BS33" s="119"/>
      <c r="BT33" s="119"/>
      <c r="BU33" s="119"/>
      <c r="BV33" s="119"/>
      <c r="BW33" s="120"/>
      <c r="BX33" s="118">
        <f>データ!AL7</f>
        <v>104.7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99.7</v>
      </c>
      <c r="DE33" s="119"/>
      <c r="DF33" s="119"/>
      <c r="DG33" s="119"/>
      <c r="DH33" s="119"/>
      <c r="DI33" s="119"/>
      <c r="DJ33" s="119"/>
      <c r="DK33" s="119"/>
      <c r="DL33" s="119"/>
      <c r="DM33" s="119"/>
      <c r="DN33" s="119"/>
      <c r="DO33" s="119"/>
      <c r="DP33" s="119"/>
      <c r="DQ33" s="119"/>
      <c r="DR33" s="120"/>
      <c r="DS33" s="118">
        <f>データ!AT7</f>
        <v>97</v>
      </c>
      <c r="DT33" s="119"/>
      <c r="DU33" s="119"/>
      <c r="DV33" s="119"/>
      <c r="DW33" s="119"/>
      <c r="DX33" s="119"/>
      <c r="DY33" s="119"/>
      <c r="DZ33" s="119"/>
      <c r="EA33" s="119"/>
      <c r="EB33" s="119"/>
      <c r="EC33" s="119"/>
      <c r="ED33" s="119"/>
      <c r="EE33" s="119"/>
      <c r="EF33" s="119"/>
      <c r="EG33" s="120"/>
      <c r="EH33" s="118">
        <f>データ!AU7</f>
        <v>100.5</v>
      </c>
      <c r="EI33" s="119"/>
      <c r="EJ33" s="119"/>
      <c r="EK33" s="119"/>
      <c r="EL33" s="119"/>
      <c r="EM33" s="119"/>
      <c r="EN33" s="119"/>
      <c r="EO33" s="119"/>
      <c r="EP33" s="119"/>
      <c r="EQ33" s="119"/>
      <c r="ER33" s="119"/>
      <c r="ES33" s="119"/>
      <c r="ET33" s="119"/>
      <c r="EU33" s="119"/>
      <c r="EV33" s="120"/>
      <c r="EW33" s="118">
        <f>データ!AV7</f>
        <v>101.2</v>
      </c>
      <c r="EX33" s="119"/>
      <c r="EY33" s="119"/>
      <c r="EZ33" s="119"/>
      <c r="FA33" s="119"/>
      <c r="FB33" s="119"/>
      <c r="FC33" s="119"/>
      <c r="FD33" s="119"/>
      <c r="FE33" s="119"/>
      <c r="FF33" s="119"/>
      <c r="FG33" s="119"/>
      <c r="FH33" s="119"/>
      <c r="FI33" s="119"/>
      <c r="FJ33" s="119"/>
      <c r="FK33" s="120"/>
      <c r="FL33" s="118">
        <f>データ!AW7</f>
        <v>100</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54.8</v>
      </c>
      <c r="KG33" s="119"/>
      <c r="KH33" s="119"/>
      <c r="KI33" s="119"/>
      <c r="KJ33" s="119"/>
      <c r="KK33" s="119"/>
      <c r="KL33" s="119"/>
      <c r="KM33" s="119"/>
      <c r="KN33" s="119"/>
      <c r="KO33" s="119"/>
      <c r="KP33" s="119"/>
      <c r="KQ33" s="119"/>
      <c r="KR33" s="119"/>
      <c r="KS33" s="119"/>
      <c r="KT33" s="120"/>
      <c r="KU33" s="118">
        <f>データ!BP7</f>
        <v>54.4</v>
      </c>
      <c r="KV33" s="119"/>
      <c r="KW33" s="119"/>
      <c r="KX33" s="119"/>
      <c r="KY33" s="119"/>
      <c r="KZ33" s="119"/>
      <c r="LA33" s="119"/>
      <c r="LB33" s="119"/>
      <c r="LC33" s="119"/>
      <c r="LD33" s="119"/>
      <c r="LE33" s="119"/>
      <c r="LF33" s="119"/>
      <c r="LG33" s="119"/>
      <c r="LH33" s="119"/>
      <c r="LI33" s="120"/>
      <c r="LJ33" s="118">
        <f>データ!BQ7</f>
        <v>51.7</v>
      </c>
      <c r="LK33" s="119"/>
      <c r="LL33" s="119"/>
      <c r="LM33" s="119"/>
      <c r="LN33" s="119"/>
      <c r="LO33" s="119"/>
      <c r="LP33" s="119"/>
      <c r="LQ33" s="119"/>
      <c r="LR33" s="119"/>
      <c r="LS33" s="119"/>
      <c r="LT33" s="119"/>
      <c r="LU33" s="119"/>
      <c r="LV33" s="119"/>
      <c r="LW33" s="119"/>
      <c r="LX33" s="120"/>
      <c r="LY33" s="118">
        <f>データ!BR7</f>
        <v>53.9</v>
      </c>
      <c r="LZ33" s="119"/>
      <c r="MA33" s="119"/>
      <c r="MB33" s="119"/>
      <c r="MC33" s="119"/>
      <c r="MD33" s="119"/>
      <c r="ME33" s="119"/>
      <c r="MF33" s="119"/>
      <c r="MG33" s="119"/>
      <c r="MH33" s="119"/>
      <c r="MI33" s="119"/>
      <c r="MJ33" s="119"/>
      <c r="MK33" s="119"/>
      <c r="ML33" s="119"/>
      <c r="MM33" s="120"/>
      <c r="MN33" s="118">
        <f>データ!BS7</f>
        <v>53.8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40425</v>
      </c>
      <c r="Q55" s="123"/>
      <c r="R55" s="123"/>
      <c r="S55" s="123"/>
      <c r="T55" s="123"/>
      <c r="U55" s="123"/>
      <c r="V55" s="123"/>
      <c r="W55" s="123"/>
      <c r="X55" s="123"/>
      <c r="Y55" s="123"/>
      <c r="Z55" s="123"/>
      <c r="AA55" s="123"/>
      <c r="AB55" s="123"/>
      <c r="AC55" s="123"/>
      <c r="AD55" s="124"/>
      <c r="AE55" s="122">
        <f>データ!CA7</f>
        <v>41497</v>
      </c>
      <c r="AF55" s="123"/>
      <c r="AG55" s="123"/>
      <c r="AH55" s="123"/>
      <c r="AI55" s="123"/>
      <c r="AJ55" s="123"/>
      <c r="AK55" s="123"/>
      <c r="AL55" s="123"/>
      <c r="AM55" s="123"/>
      <c r="AN55" s="123"/>
      <c r="AO55" s="123"/>
      <c r="AP55" s="123"/>
      <c r="AQ55" s="123"/>
      <c r="AR55" s="123"/>
      <c r="AS55" s="124"/>
      <c r="AT55" s="122">
        <f>データ!CB7</f>
        <v>43139</v>
      </c>
      <c r="AU55" s="123"/>
      <c r="AV55" s="123"/>
      <c r="AW55" s="123"/>
      <c r="AX55" s="123"/>
      <c r="AY55" s="123"/>
      <c r="AZ55" s="123"/>
      <c r="BA55" s="123"/>
      <c r="BB55" s="123"/>
      <c r="BC55" s="123"/>
      <c r="BD55" s="123"/>
      <c r="BE55" s="123"/>
      <c r="BF55" s="123"/>
      <c r="BG55" s="123"/>
      <c r="BH55" s="124"/>
      <c r="BI55" s="122">
        <f>データ!CC7</f>
        <v>42822</v>
      </c>
      <c r="BJ55" s="123"/>
      <c r="BK55" s="123"/>
      <c r="BL55" s="123"/>
      <c r="BM55" s="123"/>
      <c r="BN55" s="123"/>
      <c r="BO55" s="123"/>
      <c r="BP55" s="123"/>
      <c r="BQ55" s="123"/>
      <c r="BR55" s="123"/>
      <c r="BS55" s="123"/>
      <c r="BT55" s="123"/>
      <c r="BU55" s="123"/>
      <c r="BV55" s="123"/>
      <c r="BW55" s="124"/>
      <c r="BX55" s="122">
        <f>データ!CD7</f>
        <v>44025</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7338</v>
      </c>
      <c r="DE55" s="123"/>
      <c r="DF55" s="123"/>
      <c r="DG55" s="123"/>
      <c r="DH55" s="123"/>
      <c r="DI55" s="123"/>
      <c r="DJ55" s="123"/>
      <c r="DK55" s="123"/>
      <c r="DL55" s="123"/>
      <c r="DM55" s="123"/>
      <c r="DN55" s="123"/>
      <c r="DO55" s="123"/>
      <c r="DP55" s="123"/>
      <c r="DQ55" s="123"/>
      <c r="DR55" s="124"/>
      <c r="DS55" s="122">
        <f>データ!CL7</f>
        <v>7739</v>
      </c>
      <c r="DT55" s="123"/>
      <c r="DU55" s="123"/>
      <c r="DV55" s="123"/>
      <c r="DW55" s="123"/>
      <c r="DX55" s="123"/>
      <c r="DY55" s="123"/>
      <c r="DZ55" s="123"/>
      <c r="EA55" s="123"/>
      <c r="EB55" s="123"/>
      <c r="EC55" s="123"/>
      <c r="ED55" s="123"/>
      <c r="EE55" s="123"/>
      <c r="EF55" s="123"/>
      <c r="EG55" s="124"/>
      <c r="EH55" s="122">
        <f>データ!CM7</f>
        <v>8013</v>
      </c>
      <c r="EI55" s="123"/>
      <c r="EJ55" s="123"/>
      <c r="EK55" s="123"/>
      <c r="EL55" s="123"/>
      <c r="EM55" s="123"/>
      <c r="EN55" s="123"/>
      <c r="EO55" s="123"/>
      <c r="EP55" s="123"/>
      <c r="EQ55" s="123"/>
      <c r="ER55" s="123"/>
      <c r="ES55" s="123"/>
      <c r="ET55" s="123"/>
      <c r="EU55" s="123"/>
      <c r="EV55" s="124"/>
      <c r="EW55" s="122">
        <f>データ!CN7</f>
        <v>8379</v>
      </c>
      <c r="EX55" s="123"/>
      <c r="EY55" s="123"/>
      <c r="EZ55" s="123"/>
      <c r="FA55" s="123"/>
      <c r="FB55" s="123"/>
      <c r="FC55" s="123"/>
      <c r="FD55" s="123"/>
      <c r="FE55" s="123"/>
      <c r="FF55" s="123"/>
      <c r="FG55" s="123"/>
      <c r="FH55" s="123"/>
      <c r="FI55" s="123"/>
      <c r="FJ55" s="123"/>
      <c r="FK55" s="124"/>
      <c r="FL55" s="122">
        <f>データ!CO7</f>
        <v>8348</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55</v>
      </c>
      <c r="GS55" s="119"/>
      <c r="GT55" s="119"/>
      <c r="GU55" s="119"/>
      <c r="GV55" s="119"/>
      <c r="GW55" s="119"/>
      <c r="GX55" s="119"/>
      <c r="GY55" s="119"/>
      <c r="GZ55" s="119"/>
      <c r="HA55" s="119"/>
      <c r="HB55" s="119"/>
      <c r="HC55" s="119"/>
      <c r="HD55" s="119"/>
      <c r="HE55" s="119"/>
      <c r="HF55" s="120"/>
      <c r="HG55" s="118">
        <f>データ!CW7</f>
        <v>57.4</v>
      </c>
      <c r="HH55" s="119"/>
      <c r="HI55" s="119"/>
      <c r="HJ55" s="119"/>
      <c r="HK55" s="119"/>
      <c r="HL55" s="119"/>
      <c r="HM55" s="119"/>
      <c r="HN55" s="119"/>
      <c r="HO55" s="119"/>
      <c r="HP55" s="119"/>
      <c r="HQ55" s="119"/>
      <c r="HR55" s="119"/>
      <c r="HS55" s="119"/>
      <c r="HT55" s="119"/>
      <c r="HU55" s="120"/>
      <c r="HV55" s="118">
        <f>データ!CX7</f>
        <v>58.2</v>
      </c>
      <c r="HW55" s="119"/>
      <c r="HX55" s="119"/>
      <c r="HY55" s="119"/>
      <c r="HZ55" s="119"/>
      <c r="IA55" s="119"/>
      <c r="IB55" s="119"/>
      <c r="IC55" s="119"/>
      <c r="ID55" s="119"/>
      <c r="IE55" s="119"/>
      <c r="IF55" s="119"/>
      <c r="IG55" s="119"/>
      <c r="IH55" s="119"/>
      <c r="II55" s="119"/>
      <c r="IJ55" s="120"/>
      <c r="IK55" s="118">
        <f>データ!CY7</f>
        <v>57.8</v>
      </c>
      <c r="IL55" s="119"/>
      <c r="IM55" s="119"/>
      <c r="IN55" s="119"/>
      <c r="IO55" s="119"/>
      <c r="IP55" s="119"/>
      <c r="IQ55" s="119"/>
      <c r="IR55" s="119"/>
      <c r="IS55" s="119"/>
      <c r="IT55" s="119"/>
      <c r="IU55" s="119"/>
      <c r="IV55" s="119"/>
      <c r="IW55" s="119"/>
      <c r="IX55" s="119"/>
      <c r="IY55" s="120"/>
      <c r="IZ55" s="118">
        <f>データ!CZ7</f>
        <v>58.5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15.3</v>
      </c>
      <c r="KG55" s="119"/>
      <c r="KH55" s="119"/>
      <c r="KI55" s="119"/>
      <c r="KJ55" s="119"/>
      <c r="KK55" s="119"/>
      <c r="KL55" s="119"/>
      <c r="KM55" s="119"/>
      <c r="KN55" s="119"/>
      <c r="KO55" s="119"/>
      <c r="KP55" s="119"/>
      <c r="KQ55" s="119"/>
      <c r="KR55" s="119"/>
      <c r="KS55" s="119"/>
      <c r="KT55" s="120"/>
      <c r="KU55" s="118">
        <f>データ!DH7</f>
        <v>15.1</v>
      </c>
      <c r="KV55" s="119"/>
      <c r="KW55" s="119"/>
      <c r="KX55" s="119"/>
      <c r="KY55" s="119"/>
      <c r="KZ55" s="119"/>
      <c r="LA55" s="119"/>
      <c r="LB55" s="119"/>
      <c r="LC55" s="119"/>
      <c r="LD55" s="119"/>
      <c r="LE55" s="119"/>
      <c r="LF55" s="119"/>
      <c r="LG55" s="119"/>
      <c r="LH55" s="119"/>
      <c r="LI55" s="120"/>
      <c r="LJ55" s="118">
        <f>データ!DI7</f>
        <v>14.5</v>
      </c>
      <c r="LK55" s="119"/>
      <c r="LL55" s="119"/>
      <c r="LM55" s="119"/>
      <c r="LN55" s="119"/>
      <c r="LO55" s="119"/>
      <c r="LP55" s="119"/>
      <c r="LQ55" s="119"/>
      <c r="LR55" s="119"/>
      <c r="LS55" s="119"/>
      <c r="LT55" s="119"/>
      <c r="LU55" s="119"/>
      <c r="LV55" s="119"/>
      <c r="LW55" s="119"/>
      <c r="LX55" s="120"/>
      <c r="LY55" s="118">
        <f>データ!DJ7</f>
        <v>14.4</v>
      </c>
      <c r="LZ55" s="119"/>
      <c r="MA55" s="119"/>
      <c r="MB55" s="119"/>
      <c r="MC55" s="119"/>
      <c r="MD55" s="119"/>
      <c r="ME55" s="119"/>
      <c r="MF55" s="119"/>
      <c r="MG55" s="119"/>
      <c r="MH55" s="119"/>
      <c r="MI55" s="119"/>
      <c r="MJ55" s="119"/>
      <c r="MK55" s="119"/>
      <c r="ML55" s="119"/>
      <c r="MM55" s="120"/>
      <c r="MN55" s="118">
        <f>データ!DK7</f>
        <v>14.5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44.8</v>
      </c>
      <c r="V79" s="132"/>
      <c r="W79" s="132"/>
      <c r="X79" s="132"/>
      <c r="Y79" s="132"/>
      <c r="Z79" s="132"/>
      <c r="AA79" s="132"/>
      <c r="AB79" s="132"/>
      <c r="AC79" s="132"/>
      <c r="AD79" s="132"/>
      <c r="AE79" s="132"/>
      <c r="AF79" s="132"/>
      <c r="AG79" s="132"/>
      <c r="AH79" s="132"/>
      <c r="AI79" s="132"/>
      <c r="AJ79" s="132"/>
      <c r="AK79" s="132"/>
      <c r="AL79" s="132"/>
      <c r="AM79" s="132"/>
      <c r="AN79" s="132">
        <f>データ!DS7</f>
        <v>52</v>
      </c>
      <c r="AO79" s="132"/>
      <c r="AP79" s="132"/>
      <c r="AQ79" s="132"/>
      <c r="AR79" s="132"/>
      <c r="AS79" s="132"/>
      <c r="AT79" s="132"/>
      <c r="AU79" s="132"/>
      <c r="AV79" s="132"/>
      <c r="AW79" s="132"/>
      <c r="AX79" s="132"/>
      <c r="AY79" s="132"/>
      <c r="AZ79" s="132"/>
      <c r="BA79" s="132"/>
      <c r="BB79" s="132"/>
      <c r="BC79" s="132"/>
      <c r="BD79" s="132"/>
      <c r="BE79" s="132"/>
      <c r="BF79" s="132"/>
      <c r="BG79" s="132">
        <f>データ!DT7</f>
        <v>57</v>
      </c>
      <c r="BH79" s="132"/>
      <c r="BI79" s="132"/>
      <c r="BJ79" s="132"/>
      <c r="BK79" s="132"/>
      <c r="BL79" s="132"/>
      <c r="BM79" s="132"/>
      <c r="BN79" s="132"/>
      <c r="BO79" s="132"/>
      <c r="BP79" s="132"/>
      <c r="BQ79" s="132"/>
      <c r="BR79" s="132"/>
      <c r="BS79" s="132"/>
      <c r="BT79" s="132"/>
      <c r="BU79" s="132"/>
      <c r="BV79" s="132"/>
      <c r="BW79" s="132"/>
      <c r="BX79" s="132"/>
      <c r="BY79" s="132"/>
      <c r="BZ79" s="132">
        <f>データ!DU7</f>
        <v>59.4</v>
      </c>
      <c r="CA79" s="132"/>
      <c r="CB79" s="132"/>
      <c r="CC79" s="132"/>
      <c r="CD79" s="132"/>
      <c r="CE79" s="132"/>
      <c r="CF79" s="132"/>
      <c r="CG79" s="132"/>
      <c r="CH79" s="132"/>
      <c r="CI79" s="132"/>
      <c r="CJ79" s="132"/>
      <c r="CK79" s="132"/>
      <c r="CL79" s="132"/>
      <c r="CM79" s="132"/>
      <c r="CN79" s="132"/>
      <c r="CO79" s="132"/>
      <c r="CP79" s="132"/>
      <c r="CQ79" s="132"/>
      <c r="CR79" s="132"/>
      <c r="CS79" s="132">
        <f>データ!DV7</f>
        <v>62.3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60.4</v>
      </c>
      <c r="EP79" s="132"/>
      <c r="EQ79" s="132"/>
      <c r="ER79" s="132"/>
      <c r="ES79" s="132"/>
      <c r="ET79" s="132"/>
      <c r="EU79" s="132"/>
      <c r="EV79" s="132"/>
      <c r="EW79" s="132"/>
      <c r="EX79" s="132"/>
      <c r="EY79" s="132"/>
      <c r="EZ79" s="132"/>
      <c r="FA79" s="132"/>
      <c r="FB79" s="132"/>
      <c r="FC79" s="132"/>
      <c r="FD79" s="132"/>
      <c r="FE79" s="132"/>
      <c r="FF79" s="132"/>
      <c r="FG79" s="132"/>
      <c r="FH79" s="132">
        <f>データ!ED7</f>
        <v>62</v>
      </c>
      <c r="FI79" s="132"/>
      <c r="FJ79" s="132"/>
      <c r="FK79" s="132"/>
      <c r="FL79" s="132"/>
      <c r="FM79" s="132"/>
      <c r="FN79" s="132"/>
      <c r="FO79" s="132"/>
      <c r="FP79" s="132"/>
      <c r="FQ79" s="132"/>
      <c r="FR79" s="132"/>
      <c r="FS79" s="132"/>
      <c r="FT79" s="132"/>
      <c r="FU79" s="132"/>
      <c r="FV79" s="132"/>
      <c r="FW79" s="132"/>
      <c r="FX79" s="132"/>
      <c r="FY79" s="132"/>
      <c r="FZ79" s="132"/>
      <c r="GA79" s="132">
        <f>データ!EE7</f>
        <v>68.7</v>
      </c>
      <c r="GB79" s="132"/>
      <c r="GC79" s="132"/>
      <c r="GD79" s="132"/>
      <c r="GE79" s="132"/>
      <c r="GF79" s="132"/>
      <c r="GG79" s="132"/>
      <c r="GH79" s="132"/>
      <c r="GI79" s="132"/>
      <c r="GJ79" s="132"/>
      <c r="GK79" s="132"/>
      <c r="GL79" s="132"/>
      <c r="GM79" s="132"/>
      <c r="GN79" s="132"/>
      <c r="GO79" s="132"/>
      <c r="GP79" s="132"/>
      <c r="GQ79" s="132"/>
      <c r="GR79" s="132"/>
      <c r="GS79" s="132"/>
      <c r="GT79" s="132">
        <f>データ!EF7</f>
        <v>70.2</v>
      </c>
      <c r="GU79" s="132"/>
      <c r="GV79" s="132"/>
      <c r="GW79" s="132"/>
      <c r="GX79" s="132"/>
      <c r="GY79" s="132"/>
      <c r="GZ79" s="132"/>
      <c r="HA79" s="132"/>
      <c r="HB79" s="132"/>
      <c r="HC79" s="132"/>
      <c r="HD79" s="132"/>
      <c r="HE79" s="132"/>
      <c r="HF79" s="132"/>
      <c r="HG79" s="132"/>
      <c r="HH79" s="132"/>
      <c r="HI79" s="132"/>
      <c r="HJ79" s="132"/>
      <c r="HK79" s="132"/>
      <c r="HL79" s="132"/>
      <c r="HM79" s="132">
        <f>データ!EG7</f>
        <v>72.2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9552615</v>
      </c>
      <c r="JK79" s="127"/>
      <c r="JL79" s="127"/>
      <c r="JM79" s="127"/>
      <c r="JN79" s="127"/>
      <c r="JO79" s="127"/>
      <c r="JP79" s="127"/>
      <c r="JQ79" s="127"/>
      <c r="JR79" s="127"/>
      <c r="JS79" s="127"/>
      <c r="JT79" s="127"/>
      <c r="JU79" s="127"/>
      <c r="JV79" s="127"/>
      <c r="JW79" s="127"/>
      <c r="JX79" s="127"/>
      <c r="JY79" s="127"/>
      <c r="JZ79" s="127"/>
      <c r="KA79" s="127"/>
      <c r="KB79" s="127"/>
      <c r="KC79" s="127">
        <f>データ!EO7</f>
        <v>9143391</v>
      </c>
      <c r="KD79" s="127"/>
      <c r="KE79" s="127"/>
      <c r="KF79" s="127"/>
      <c r="KG79" s="127"/>
      <c r="KH79" s="127"/>
      <c r="KI79" s="127"/>
      <c r="KJ79" s="127"/>
      <c r="KK79" s="127"/>
      <c r="KL79" s="127"/>
      <c r="KM79" s="127"/>
      <c r="KN79" s="127"/>
      <c r="KO79" s="127"/>
      <c r="KP79" s="127"/>
      <c r="KQ79" s="127"/>
      <c r="KR79" s="127"/>
      <c r="KS79" s="127"/>
      <c r="KT79" s="127"/>
      <c r="KU79" s="127"/>
      <c r="KV79" s="127">
        <f>データ!EP7</f>
        <v>9284256</v>
      </c>
      <c r="KW79" s="127"/>
      <c r="KX79" s="127"/>
      <c r="KY79" s="127"/>
      <c r="KZ79" s="127"/>
      <c r="LA79" s="127"/>
      <c r="LB79" s="127"/>
      <c r="LC79" s="127"/>
      <c r="LD79" s="127"/>
      <c r="LE79" s="127"/>
      <c r="LF79" s="127"/>
      <c r="LG79" s="127"/>
      <c r="LH79" s="127"/>
      <c r="LI79" s="127"/>
      <c r="LJ79" s="127"/>
      <c r="LK79" s="127"/>
      <c r="LL79" s="127"/>
      <c r="LM79" s="127"/>
      <c r="LN79" s="127"/>
      <c r="LO79" s="127">
        <f>データ!EQ7</f>
        <v>9825228</v>
      </c>
      <c r="LP79" s="127"/>
      <c r="LQ79" s="127"/>
      <c r="LR79" s="127"/>
      <c r="LS79" s="127"/>
      <c r="LT79" s="127"/>
      <c r="LU79" s="127"/>
      <c r="LV79" s="127"/>
      <c r="LW79" s="127"/>
      <c r="LX79" s="127"/>
      <c r="LY79" s="127"/>
      <c r="LZ79" s="127"/>
      <c r="MA79" s="127"/>
      <c r="MB79" s="127"/>
      <c r="MC79" s="127"/>
      <c r="MD79" s="127"/>
      <c r="ME79" s="127"/>
      <c r="MF79" s="127"/>
      <c r="MG79" s="127"/>
      <c r="MH79" s="127">
        <f>データ!ER7</f>
        <v>10236971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xGfYrt0Q+qNrpa9eoDAR91A6wqYu2WO5A6+dmeMwcvaXmhFue/KZo8HNmerVhuQ3YMpPz8IR+qHncQy/hHGBg==" saltValue="nMwLYHHkON4X1QKpSCcQa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121</v>
      </c>
      <c r="BE5" s="61" t="s">
        <v>110</v>
      </c>
      <c r="BF5" s="61" t="s">
        <v>111</v>
      </c>
      <c r="BG5" s="61" t="s">
        <v>122</v>
      </c>
      <c r="BH5" s="61" t="s">
        <v>113</v>
      </c>
      <c r="BI5" s="61" t="s">
        <v>114</v>
      </c>
      <c r="BJ5" s="61" t="s">
        <v>115</v>
      </c>
      <c r="BK5" s="61" t="s">
        <v>116</v>
      </c>
      <c r="BL5" s="61" t="s">
        <v>117</v>
      </c>
      <c r="BM5" s="61" t="s">
        <v>118</v>
      </c>
      <c r="BN5" s="61" t="s">
        <v>119</v>
      </c>
      <c r="BO5" s="61" t="s">
        <v>121</v>
      </c>
      <c r="BP5" s="61" t="s">
        <v>110</v>
      </c>
      <c r="BQ5" s="61" t="s">
        <v>111</v>
      </c>
      <c r="BR5" s="61" t="s">
        <v>112</v>
      </c>
      <c r="BS5" s="61" t="s">
        <v>123</v>
      </c>
      <c r="BT5" s="61" t="s">
        <v>114</v>
      </c>
      <c r="BU5" s="61" t="s">
        <v>115</v>
      </c>
      <c r="BV5" s="61" t="s">
        <v>116</v>
      </c>
      <c r="BW5" s="61" t="s">
        <v>117</v>
      </c>
      <c r="BX5" s="61" t="s">
        <v>118</v>
      </c>
      <c r="BY5" s="61" t="s">
        <v>119</v>
      </c>
      <c r="BZ5" s="61" t="s">
        <v>109</v>
      </c>
      <c r="CA5" s="61" t="s">
        <v>124</v>
      </c>
      <c r="CB5" s="61" t="s">
        <v>111</v>
      </c>
      <c r="CC5" s="61" t="s">
        <v>112</v>
      </c>
      <c r="CD5" s="61" t="s">
        <v>123</v>
      </c>
      <c r="CE5" s="61" t="s">
        <v>114</v>
      </c>
      <c r="CF5" s="61" t="s">
        <v>115</v>
      </c>
      <c r="CG5" s="61" t="s">
        <v>116</v>
      </c>
      <c r="CH5" s="61" t="s">
        <v>117</v>
      </c>
      <c r="CI5" s="61" t="s">
        <v>118</v>
      </c>
      <c r="CJ5" s="61" t="s">
        <v>119</v>
      </c>
      <c r="CK5" s="61" t="s">
        <v>121</v>
      </c>
      <c r="CL5" s="61" t="s">
        <v>110</v>
      </c>
      <c r="CM5" s="61" t="s">
        <v>120</v>
      </c>
      <c r="CN5" s="61" t="s">
        <v>112</v>
      </c>
      <c r="CO5" s="61" t="s">
        <v>113</v>
      </c>
      <c r="CP5" s="61" t="s">
        <v>114</v>
      </c>
      <c r="CQ5" s="61" t="s">
        <v>115</v>
      </c>
      <c r="CR5" s="61" t="s">
        <v>116</v>
      </c>
      <c r="CS5" s="61" t="s">
        <v>117</v>
      </c>
      <c r="CT5" s="61" t="s">
        <v>118</v>
      </c>
      <c r="CU5" s="61" t="s">
        <v>119</v>
      </c>
      <c r="CV5" s="61" t="s">
        <v>109</v>
      </c>
      <c r="CW5" s="61" t="s">
        <v>124</v>
      </c>
      <c r="CX5" s="61" t="s">
        <v>120</v>
      </c>
      <c r="CY5" s="61" t="s">
        <v>112</v>
      </c>
      <c r="CZ5" s="61" t="s">
        <v>113</v>
      </c>
      <c r="DA5" s="61" t="s">
        <v>114</v>
      </c>
      <c r="DB5" s="61" t="s">
        <v>115</v>
      </c>
      <c r="DC5" s="61" t="s">
        <v>116</v>
      </c>
      <c r="DD5" s="61" t="s">
        <v>117</v>
      </c>
      <c r="DE5" s="61" t="s">
        <v>118</v>
      </c>
      <c r="DF5" s="61" t="s">
        <v>119</v>
      </c>
      <c r="DG5" s="61" t="s">
        <v>121</v>
      </c>
      <c r="DH5" s="61" t="s">
        <v>110</v>
      </c>
      <c r="DI5" s="61" t="s">
        <v>120</v>
      </c>
      <c r="DJ5" s="61" t="s">
        <v>112</v>
      </c>
      <c r="DK5" s="61" t="s">
        <v>123</v>
      </c>
      <c r="DL5" s="61" t="s">
        <v>114</v>
      </c>
      <c r="DM5" s="61" t="s">
        <v>115</v>
      </c>
      <c r="DN5" s="61" t="s">
        <v>116</v>
      </c>
      <c r="DO5" s="61" t="s">
        <v>117</v>
      </c>
      <c r="DP5" s="61" t="s">
        <v>118</v>
      </c>
      <c r="DQ5" s="61" t="s">
        <v>119</v>
      </c>
      <c r="DR5" s="61" t="s">
        <v>121</v>
      </c>
      <c r="DS5" s="61" t="s">
        <v>110</v>
      </c>
      <c r="DT5" s="61" t="s">
        <v>120</v>
      </c>
      <c r="DU5" s="61" t="s">
        <v>122</v>
      </c>
      <c r="DV5" s="61" t="s">
        <v>113</v>
      </c>
      <c r="DW5" s="61" t="s">
        <v>114</v>
      </c>
      <c r="DX5" s="61" t="s">
        <v>115</v>
      </c>
      <c r="DY5" s="61" t="s">
        <v>116</v>
      </c>
      <c r="DZ5" s="61" t="s">
        <v>117</v>
      </c>
      <c r="EA5" s="61" t="s">
        <v>118</v>
      </c>
      <c r="EB5" s="61" t="s">
        <v>119</v>
      </c>
      <c r="EC5" s="61" t="s">
        <v>121</v>
      </c>
      <c r="ED5" s="61" t="s">
        <v>110</v>
      </c>
      <c r="EE5" s="61" t="s">
        <v>120</v>
      </c>
      <c r="EF5" s="61" t="s">
        <v>112</v>
      </c>
      <c r="EG5" s="61" t="s">
        <v>123</v>
      </c>
      <c r="EH5" s="61" t="s">
        <v>114</v>
      </c>
      <c r="EI5" s="61" t="s">
        <v>115</v>
      </c>
      <c r="EJ5" s="61" t="s">
        <v>116</v>
      </c>
      <c r="EK5" s="61" t="s">
        <v>117</v>
      </c>
      <c r="EL5" s="61" t="s">
        <v>118</v>
      </c>
      <c r="EM5" s="61" t="s">
        <v>125</v>
      </c>
      <c r="EN5" s="61" t="s">
        <v>109</v>
      </c>
      <c r="EO5" s="61" t="s">
        <v>110</v>
      </c>
      <c r="EP5" s="61" t="s">
        <v>120</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127500</v>
      </c>
      <c r="D6" s="62">
        <f t="shared" si="2"/>
        <v>46</v>
      </c>
      <c r="E6" s="62">
        <f t="shared" si="2"/>
        <v>6</v>
      </c>
      <c r="F6" s="62">
        <f t="shared" si="2"/>
        <v>0</v>
      </c>
      <c r="G6" s="62">
        <f t="shared" si="2"/>
        <v>1</v>
      </c>
      <c r="H6" s="135" t="str">
        <f>IF(H8&lt;&gt;I8,H8,"")&amp;IF(I8&lt;&gt;J8,I8,"")&amp;"　"&amp;J8</f>
        <v>千葉県地方独立行政法人さんむ医療センター　地方独立行政法人　さんむ医療センター</v>
      </c>
      <c r="I6" s="136"/>
      <c r="J6" s="137"/>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18</v>
      </c>
      <c r="R6" s="62" t="str">
        <f t="shared" si="3"/>
        <v>対象</v>
      </c>
      <c r="S6" s="62" t="str">
        <f t="shared" si="3"/>
        <v>ド 訓</v>
      </c>
      <c r="T6" s="62" t="str">
        <f t="shared" si="3"/>
        <v>救 輪</v>
      </c>
      <c r="U6" s="63" t="str">
        <f>U8</f>
        <v>-</v>
      </c>
      <c r="V6" s="63">
        <f>V8</f>
        <v>16838</v>
      </c>
      <c r="W6" s="62" t="str">
        <f>W8</f>
        <v>非該当</v>
      </c>
      <c r="X6" s="62" t="str">
        <f t="shared" si="3"/>
        <v>７：１</v>
      </c>
      <c r="Y6" s="63">
        <f t="shared" si="3"/>
        <v>312</v>
      </c>
      <c r="Z6" s="63" t="str">
        <f t="shared" si="3"/>
        <v>-</v>
      </c>
      <c r="AA6" s="63" t="str">
        <f t="shared" si="3"/>
        <v>-</v>
      </c>
      <c r="AB6" s="63" t="str">
        <f t="shared" si="3"/>
        <v>-</v>
      </c>
      <c r="AC6" s="63" t="str">
        <f t="shared" si="3"/>
        <v>-</v>
      </c>
      <c r="AD6" s="63">
        <f t="shared" si="3"/>
        <v>312</v>
      </c>
      <c r="AE6" s="63">
        <f t="shared" si="3"/>
        <v>243</v>
      </c>
      <c r="AF6" s="63" t="str">
        <f t="shared" si="3"/>
        <v>-</v>
      </c>
      <c r="AG6" s="63">
        <f t="shared" si="3"/>
        <v>243</v>
      </c>
      <c r="AH6" s="64">
        <f>IF(AH8="-",NA(),AH8)</f>
        <v>107.7</v>
      </c>
      <c r="AI6" s="64">
        <f t="shared" ref="AI6:AQ6" si="4">IF(AI8="-",NA(),AI8)</f>
        <v>103.2</v>
      </c>
      <c r="AJ6" s="64">
        <f t="shared" si="4"/>
        <v>105.3</v>
      </c>
      <c r="AK6" s="64">
        <f t="shared" si="4"/>
        <v>105.9</v>
      </c>
      <c r="AL6" s="64">
        <f t="shared" si="4"/>
        <v>104.7</v>
      </c>
      <c r="AM6" s="64">
        <f t="shared" si="4"/>
        <v>99</v>
      </c>
      <c r="AN6" s="64">
        <f t="shared" si="4"/>
        <v>97.7</v>
      </c>
      <c r="AO6" s="64">
        <f t="shared" si="4"/>
        <v>98</v>
      </c>
      <c r="AP6" s="64">
        <f t="shared" si="4"/>
        <v>97.2</v>
      </c>
      <c r="AQ6" s="64">
        <f t="shared" si="4"/>
        <v>97</v>
      </c>
      <c r="AR6" s="64" t="str">
        <f>IF(AR8="-","【-】","【"&amp;SUBSTITUTE(TEXT(AR8,"#,##0.0"),"-","△")&amp;"】")</f>
        <v>【98.5】</v>
      </c>
      <c r="AS6" s="64">
        <f>IF(AS8="-",NA(),AS8)</f>
        <v>99.7</v>
      </c>
      <c r="AT6" s="64">
        <f t="shared" ref="AT6:BB6" si="5">IF(AT8="-",NA(),AT8)</f>
        <v>97</v>
      </c>
      <c r="AU6" s="64">
        <f t="shared" si="5"/>
        <v>100.5</v>
      </c>
      <c r="AV6" s="64">
        <f t="shared" si="5"/>
        <v>101.2</v>
      </c>
      <c r="AW6" s="64">
        <f t="shared" si="5"/>
        <v>100</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54.8</v>
      </c>
      <c r="BP6" s="64">
        <f t="shared" ref="BP6:BX6" si="7">IF(BP8="-",NA(),BP8)</f>
        <v>54.4</v>
      </c>
      <c r="BQ6" s="64">
        <f t="shared" si="7"/>
        <v>51.7</v>
      </c>
      <c r="BR6" s="64">
        <f t="shared" si="7"/>
        <v>53.9</v>
      </c>
      <c r="BS6" s="64">
        <f t="shared" si="7"/>
        <v>53.8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40425</v>
      </c>
      <c r="CA6" s="65">
        <f t="shared" ref="CA6:CI6" si="8">IF(CA8="-",NA(),CA8)</f>
        <v>41497</v>
      </c>
      <c r="CB6" s="65">
        <f t="shared" si="8"/>
        <v>43139</v>
      </c>
      <c r="CC6" s="65">
        <f t="shared" si="8"/>
        <v>42822</v>
      </c>
      <c r="CD6" s="65">
        <f t="shared" si="8"/>
        <v>44025</v>
      </c>
      <c r="CE6" s="65">
        <f t="shared" si="8"/>
        <v>48203</v>
      </c>
      <c r="CF6" s="65">
        <f t="shared" si="8"/>
        <v>48921</v>
      </c>
      <c r="CG6" s="65">
        <f t="shared" si="8"/>
        <v>50413</v>
      </c>
      <c r="CH6" s="65">
        <f t="shared" si="8"/>
        <v>50510</v>
      </c>
      <c r="CI6" s="65">
        <f t="shared" si="8"/>
        <v>50958</v>
      </c>
      <c r="CJ6" s="64" t="str">
        <f>IF(CJ8="-","【-】","【"&amp;SUBSTITUTE(TEXT(CJ8,"#,##0"),"-","△")&amp;"】")</f>
        <v>【50,718】</v>
      </c>
      <c r="CK6" s="65">
        <f>IF(CK8="-",NA(),CK8)</f>
        <v>7338</v>
      </c>
      <c r="CL6" s="65">
        <f t="shared" ref="CL6:CT6" si="9">IF(CL8="-",NA(),CL8)</f>
        <v>7739</v>
      </c>
      <c r="CM6" s="65">
        <f t="shared" si="9"/>
        <v>8013</v>
      </c>
      <c r="CN6" s="65">
        <f t="shared" si="9"/>
        <v>8379</v>
      </c>
      <c r="CO6" s="65">
        <f t="shared" si="9"/>
        <v>8348</v>
      </c>
      <c r="CP6" s="65">
        <f t="shared" si="9"/>
        <v>11941</v>
      </c>
      <c r="CQ6" s="65">
        <f t="shared" si="9"/>
        <v>12272</v>
      </c>
      <c r="CR6" s="65">
        <f t="shared" si="9"/>
        <v>13096</v>
      </c>
      <c r="CS6" s="65">
        <f t="shared" si="9"/>
        <v>13552</v>
      </c>
      <c r="CT6" s="65">
        <f t="shared" si="9"/>
        <v>13792</v>
      </c>
      <c r="CU6" s="64" t="str">
        <f>IF(CU8="-","【-】","【"&amp;SUBSTITUTE(TEXT(CU8,"#,##0"),"-","△")&amp;"】")</f>
        <v>【14,202】</v>
      </c>
      <c r="CV6" s="64">
        <f>IF(CV8="-",NA(),CV8)</f>
        <v>55</v>
      </c>
      <c r="CW6" s="64">
        <f t="shared" ref="CW6:DE6" si="10">IF(CW8="-",NA(),CW8)</f>
        <v>57.4</v>
      </c>
      <c r="CX6" s="64">
        <f t="shared" si="10"/>
        <v>58.2</v>
      </c>
      <c r="CY6" s="64">
        <f t="shared" si="10"/>
        <v>57.8</v>
      </c>
      <c r="CZ6" s="64">
        <f t="shared" si="10"/>
        <v>58.5</v>
      </c>
      <c r="DA6" s="64">
        <f t="shared" si="10"/>
        <v>54</v>
      </c>
      <c r="DB6" s="64">
        <f t="shared" si="10"/>
        <v>55.6</v>
      </c>
      <c r="DC6" s="64">
        <f t="shared" si="10"/>
        <v>54.8</v>
      </c>
      <c r="DD6" s="64">
        <f t="shared" si="10"/>
        <v>55.8</v>
      </c>
      <c r="DE6" s="64">
        <f t="shared" si="10"/>
        <v>56.1</v>
      </c>
      <c r="DF6" s="64" t="str">
        <f>IF(DF8="-","【-】","【"&amp;SUBSTITUTE(TEXT(DF8,"#,##0.0"),"-","△")&amp;"】")</f>
        <v>【55.0】</v>
      </c>
      <c r="DG6" s="64">
        <f>IF(DG8="-",NA(),DG8)</f>
        <v>15.3</v>
      </c>
      <c r="DH6" s="64">
        <f t="shared" ref="DH6:DP6" si="11">IF(DH8="-",NA(),DH8)</f>
        <v>15.1</v>
      </c>
      <c r="DI6" s="64">
        <f t="shared" si="11"/>
        <v>14.5</v>
      </c>
      <c r="DJ6" s="64">
        <f t="shared" si="11"/>
        <v>14.4</v>
      </c>
      <c r="DK6" s="64">
        <f t="shared" si="11"/>
        <v>14.5</v>
      </c>
      <c r="DL6" s="64">
        <f t="shared" si="11"/>
        <v>23.2</v>
      </c>
      <c r="DM6" s="64">
        <f t="shared" si="11"/>
        <v>23.2</v>
      </c>
      <c r="DN6" s="64">
        <f t="shared" si="11"/>
        <v>23.9</v>
      </c>
      <c r="DO6" s="64">
        <f t="shared" si="11"/>
        <v>23.8</v>
      </c>
      <c r="DP6" s="64">
        <f t="shared" si="11"/>
        <v>23.9</v>
      </c>
      <c r="DQ6" s="64" t="str">
        <f>IF(DQ8="-","【-】","【"&amp;SUBSTITUTE(TEXT(DQ8,"#,##0.0"),"-","△")&amp;"】")</f>
        <v>【24.3】</v>
      </c>
      <c r="DR6" s="64">
        <f>IF(DR8="-",NA(),DR8)</f>
        <v>44.8</v>
      </c>
      <c r="DS6" s="64">
        <f t="shared" ref="DS6:EA6" si="12">IF(DS8="-",NA(),DS8)</f>
        <v>52</v>
      </c>
      <c r="DT6" s="64">
        <f t="shared" si="12"/>
        <v>57</v>
      </c>
      <c r="DU6" s="64">
        <f t="shared" si="12"/>
        <v>59.4</v>
      </c>
      <c r="DV6" s="64">
        <f t="shared" si="12"/>
        <v>62.3</v>
      </c>
      <c r="DW6" s="64">
        <f t="shared" si="12"/>
        <v>45.8</v>
      </c>
      <c r="DX6" s="64">
        <f t="shared" si="12"/>
        <v>48.9</v>
      </c>
      <c r="DY6" s="64">
        <f t="shared" si="12"/>
        <v>50.3</v>
      </c>
      <c r="DZ6" s="64">
        <f t="shared" si="12"/>
        <v>49.8</v>
      </c>
      <c r="EA6" s="64">
        <f t="shared" si="12"/>
        <v>50.9</v>
      </c>
      <c r="EB6" s="64" t="str">
        <f>IF(EB8="-","【-】","【"&amp;SUBSTITUTE(TEXT(EB8,"#,##0.0"),"-","△")&amp;"】")</f>
        <v>【51.6】</v>
      </c>
      <c r="EC6" s="64">
        <f>IF(EC8="-",NA(),EC8)</f>
        <v>60.4</v>
      </c>
      <c r="ED6" s="64">
        <f t="shared" ref="ED6:EL6" si="13">IF(ED8="-",NA(),ED8)</f>
        <v>62</v>
      </c>
      <c r="EE6" s="64">
        <f t="shared" si="13"/>
        <v>68.7</v>
      </c>
      <c r="EF6" s="64">
        <f t="shared" si="13"/>
        <v>70.2</v>
      </c>
      <c r="EG6" s="64">
        <f t="shared" si="13"/>
        <v>72.2</v>
      </c>
      <c r="EH6" s="64">
        <f t="shared" si="13"/>
        <v>59.9</v>
      </c>
      <c r="EI6" s="64">
        <f t="shared" si="13"/>
        <v>65.400000000000006</v>
      </c>
      <c r="EJ6" s="64">
        <f t="shared" si="13"/>
        <v>65.7</v>
      </c>
      <c r="EK6" s="64">
        <f t="shared" si="13"/>
        <v>65</v>
      </c>
      <c r="EL6" s="64">
        <f t="shared" si="13"/>
        <v>66.8</v>
      </c>
      <c r="EM6" s="64" t="str">
        <f>IF(EM8="-","【-】","【"&amp;SUBSTITUTE(TEXT(EM8,"#,##0.0"),"-","△")&amp;"】")</f>
        <v>【67.6】</v>
      </c>
      <c r="EN6" s="65">
        <f>IF(EN8="-",NA(),EN8)</f>
        <v>9552615</v>
      </c>
      <c r="EO6" s="65">
        <f t="shared" ref="EO6:EW6" si="14">IF(EO8="-",NA(),EO8)</f>
        <v>9143391</v>
      </c>
      <c r="EP6" s="65">
        <f t="shared" si="14"/>
        <v>9284256</v>
      </c>
      <c r="EQ6" s="65">
        <f t="shared" si="14"/>
        <v>9825228</v>
      </c>
      <c r="ER6" s="65">
        <f t="shared" si="14"/>
        <v>10236971</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127</v>
      </c>
      <c r="B7" s="62">
        <f t="shared" ref="B7:AG7" si="15">B8</f>
        <v>2017</v>
      </c>
      <c r="C7" s="62">
        <f t="shared" si="15"/>
        <v>127500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18</v>
      </c>
      <c r="R7" s="62" t="str">
        <f t="shared" si="15"/>
        <v>対象</v>
      </c>
      <c r="S7" s="62" t="str">
        <f t="shared" si="15"/>
        <v>ド 訓</v>
      </c>
      <c r="T7" s="62" t="str">
        <f t="shared" si="15"/>
        <v>救 輪</v>
      </c>
      <c r="U7" s="63" t="str">
        <f>U8</f>
        <v>-</v>
      </c>
      <c r="V7" s="63">
        <f>V8</f>
        <v>16838</v>
      </c>
      <c r="W7" s="62" t="str">
        <f>W8</f>
        <v>非該当</v>
      </c>
      <c r="X7" s="62" t="str">
        <f t="shared" si="15"/>
        <v>７：１</v>
      </c>
      <c r="Y7" s="63">
        <f t="shared" si="15"/>
        <v>312</v>
      </c>
      <c r="Z7" s="63" t="str">
        <f t="shared" si="15"/>
        <v>-</v>
      </c>
      <c r="AA7" s="63" t="str">
        <f t="shared" si="15"/>
        <v>-</v>
      </c>
      <c r="AB7" s="63" t="str">
        <f t="shared" si="15"/>
        <v>-</v>
      </c>
      <c r="AC7" s="63" t="str">
        <f t="shared" si="15"/>
        <v>-</v>
      </c>
      <c r="AD7" s="63">
        <f t="shared" si="15"/>
        <v>312</v>
      </c>
      <c r="AE7" s="63">
        <f t="shared" si="15"/>
        <v>243</v>
      </c>
      <c r="AF7" s="63" t="str">
        <f t="shared" si="15"/>
        <v>-</v>
      </c>
      <c r="AG7" s="63">
        <f t="shared" si="15"/>
        <v>243</v>
      </c>
      <c r="AH7" s="64">
        <f>AH8</f>
        <v>107.7</v>
      </c>
      <c r="AI7" s="64">
        <f t="shared" ref="AI7:AQ7" si="16">AI8</f>
        <v>103.2</v>
      </c>
      <c r="AJ7" s="64">
        <f t="shared" si="16"/>
        <v>105.3</v>
      </c>
      <c r="AK7" s="64">
        <f t="shared" si="16"/>
        <v>105.9</v>
      </c>
      <c r="AL7" s="64">
        <f t="shared" si="16"/>
        <v>104.7</v>
      </c>
      <c r="AM7" s="64">
        <f t="shared" si="16"/>
        <v>99</v>
      </c>
      <c r="AN7" s="64">
        <f t="shared" si="16"/>
        <v>97.7</v>
      </c>
      <c r="AO7" s="64">
        <f t="shared" si="16"/>
        <v>98</v>
      </c>
      <c r="AP7" s="64">
        <f t="shared" si="16"/>
        <v>97.2</v>
      </c>
      <c r="AQ7" s="64">
        <f t="shared" si="16"/>
        <v>97</v>
      </c>
      <c r="AR7" s="64"/>
      <c r="AS7" s="64">
        <f>AS8</f>
        <v>99.7</v>
      </c>
      <c r="AT7" s="64">
        <f t="shared" ref="AT7:BB7" si="17">AT8</f>
        <v>97</v>
      </c>
      <c r="AU7" s="64">
        <f t="shared" si="17"/>
        <v>100.5</v>
      </c>
      <c r="AV7" s="64">
        <f t="shared" si="17"/>
        <v>101.2</v>
      </c>
      <c r="AW7" s="64">
        <f t="shared" si="17"/>
        <v>100</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54.8</v>
      </c>
      <c r="BP7" s="64">
        <f t="shared" ref="BP7:BX7" si="19">BP8</f>
        <v>54.4</v>
      </c>
      <c r="BQ7" s="64">
        <f t="shared" si="19"/>
        <v>51.7</v>
      </c>
      <c r="BR7" s="64">
        <f t="shared" si="19"/>
        <v>53.9</v>
      </c>
      <c r="BS7" s="64">
        <f t="shared" si="19"/>
        <v>53.8</v>
      </c>
      <c r="BT7" s="64">
        <f t="shared" si="19"/>
        <v>70.5</v>
      </c>
      <c r="BU7" s="64">
        <f t="shared" si="19"/>
        <v>70.599999999999994</v>
      </c>
      <c r="BV7" s="64">
        <f t="shared" si="19"/>
        <v>71.3</v>
      </c>
      <c r="BW7" s="64">
        <f t="shared" si="19"/>
        <v>72.599999999999994</v>
      </c>
      <c r="BX7" s="64">
        <f t="shared" si="19"/>
        <v>73.5</v>
      </c>
      <c r="BY7" s="64"/>
      <c r="BZ7" s="65">
        <f>BZ8</f>
        <v>40425</v>
      </c>
      <c r="CA7" s="65">
        <f t="shared" ref="CA7:CI7" si="20">CA8</f>
        <v>41497</v>
      </c>
      <c r="CB7" s="65">
        <f t="shared" si="20"/>
        <v>43139</v>
      </c>
      <c r="CC7" s="65">
        <f t="shared" si="20"/>
        <v>42822</v>
      </c>
      <c r="CD7" s="65">
        <f t="shared" si="20"/>
        <v>44025</v>
      </c>
      <c r="CE7" s="65">
        <f t="shared" si="20"/>
        <v>48203</v>
      </c>
      <c r="CF7" s="65">
        <f t="shared" si="20"/>
        <v>48921</v>
      </c>
      <c r="CG7" s="65">
        <f t="shared" si="20"/>
        <v>50413</v>
      </c>
      <c r="CH7" s="65">
        <f t="shared" si="20"/>
        <v>50510</v>
      </c>
      <c r="CI7" s="65">
        <f t="shared" si="20"/>
        <v>50958</v>
      </c>
      <c r="CJ7" s="64"/>
      <c r="CK7" s="65">
        <f>CK8</f>
        <v>7338</v>
      </c>
      <c r="CL7" s="65">
        <f t="shared" ref="CL7:CT7" si="21">CL8</f>
        <v>7739</v>
      </c>
      <c r="CM7" s="65">
        <f t="shared" si="21"/>
        <v>8013</v>
      </c>
      <c r="CN7" s="65">
        <f t="shared" si="21"/>
        <v>8379</v>
      </c>
      <c r="CO7" s="65">
        <f t="shared" si="21"/>
        <v>8348</v>
      </c>
      <c r="CP7" s="65">
        <f t="shared" si="21"/>
        <v>11941</v>
      </c>
      <c r="CQ7" s="65">
        <f t="shared" si="21"/>
        <v>12272</v>
      </c>
      <c r="CR7" s="65">
        <f t="shared" si="21"/>
        <v>13096</v>
      </c>
      <c r="CS7" s="65">
        <f t="shared" si="21"/>
        <v>13552</v>
      </c>
      <c r="CT7" s="65">
        <f t="shared" si="21"/>
        <v>13792</v>
      </c>
      <c r="CU7" s="64"/>
      <c r="CV7" s="64">
        <f>CV8</f>
        <v>55</v>
      </c>
      <c r="CW7" s="64">
        <f t="shared" ref="CW7:DE7" si="22">CW8</f>
        <v>57.4</v>
      </c>
      <c r="CX7" s="64">
        <f t="shared" si="22"/>
        <v>58.2</v>
      </c>
      <c r="CY7" s="64">
        <f t="shared" si="22"/>
        <v>57.8</v>
      </c>
      <c r="CZ7" s="64">
        <f t="shared" si="22"/>
        <v>58.5</v>
      </c>
      <c r="DA7" s="64">
        <f t="shared" si="22"/>
        <v>54</v>
      </c>
      <c r="DB7" s="64">
        <f t="shared" si="22"/>
        <v>55.6</v>
      </c>
      <c r="DC7" s="64">
        <f t="shared" si="22"/>
        <v>54.8</v>
      </c>
      <c r="DD7" s="64">
        <f t="shared" si="22"/>
        <v>55.8</v>
      </c>
      <c r="DE7" s="64">
        <f t="shared" si="22"/>
        <v>56.1</v>
      </c>
      <c r="DF7" s="64"/>
      <c r="DG7" s="64">
        <f>DG8</f>
        <v>15.3</v>
      </c>
      <c r="DH7" s="64">
        <f t="shared" ref="DH7:DP7" si="23">DH8</f>
        <v>15.1</v>
      </c>
      <c r="DI7" s="64">
        <f t="shared" si="23"/>
        <v>14.5</v>
      </c>
      <c r="DJ7" s="64">
        <f t="shared" si="23"/>
        <v>14.4</v>
      </c>
      <c r="DK7" s="64">
        <f t="shared" si="23"/>
        <v>14.5</v>
      </c>
      <c r="DL7" s="64">
        <f t="shared" si="23"/>
        <v>23.2</v>
      </c>
      <c r="DM7" s="64">
        <f t="shared" si="23"/>
        <v>23.2</v>
      </c>
      <c r="DN7" s="64">
        <f t="shared" si="23"/>
        <v>23.9</v>
      </c>
      <c r="DO7" s="64">
        <f t="shared" si="23"/>
        <v>23.8</v>
      </c>
      <c r="DP7" s="64">
        <f t="shared" si="23"/>
        <v>23.9</v>
      </c>
      <c r="DQ7" s="64"/>
      <c r="DR7" s="64">
        <f>DR8</f>
        <v>44.8</v>
      </c>
      <c r="DS7" s="64">
        <f t="shared" ref="DS7:EA7" si="24">DS8</f>
        <v>52</v>
      </c>
      <c r="DT7" s="64">
        <f t="shared" si="24"/>
        <v>57</v>
      </c>
      <c r="DU7" s="64">
        <f t="shared" si="24"/>
        <v>59.4</v>
      </c>
      <c r="DV7" s="64">
        <f t="shared" si="24"/>
        <v>62.3</v>
      </c>
      <c r="DW7" s="64">
        <f t="shared" si="24"/>
        <v>45.8</v>
      </c>
      <c r="DX7" s="64">
        <f t="shared" si="24"/>
        <v>48.9</v>
      </c>
      <c r="DY7" s="64">
        <f t="shared" si="24"/>
        <v>50.3</v>
      </c>
      <c r="DZ7" s="64">
        <f t="shared" si="24"/>
        <v>49.8</v>
      </c>
      <c r="EA7" s="64">
        <f t="shared" si="24"/>
        <v>50.9</v>
      </c>
      <c r="EB7" s="64"/>
      <c r="EC7" s="64">
        <f>EC8</f>
        <v>60.4</v>
      </c>
      <c r="ED7" s="64">
        <f t="shared" ref="ED7:EL7" si="25">ED8</f>
        <v>62</v>
      </c>
      <c r="EE7" s="64">
        <f t="shared" si="25"/>
        <v>68.7</v>
      </c>
      <c r="EF7" s="64">
        <f t="shared" si="25"/>
        <v>70.2</v>
      </c>
      <c r="EG7" s="64">
        <f t="shared" si="25"/>
        <v>72.2</v>
      </c>
      <c r="EH7" s="64">
        <f t="shared" si="25"/>
        <v>59.9</v>
      </c>
      <c r="EI7" s="64">
        <f t="shared" si="25"/>
        <v>65.400000000000006</v>
      </c>
      <c r="EJ7" s="64">
        <f t="shared" si="25"/>
        <v>65.7</v>
      </c>
      <c r="EK7" s="64">
        <f t="shared" si="25"/>
        <v>65</v>
      </c>
      <c r="EL7" s="64">
        <f t="shared" si="25"/>
        <v>66.8</v>
      </c>
      <c r="EM7" s="64"/>
      <c r="EN7" s="65">
        <f>EN8</f>
        <v>9552615</v>
      </c>
      <c r="EO7" s="65">
        <f t="shared" ref="EO7:EW7" si="26">EO8</f>
        <v>9143391</v>
      </c>
      <c r="EP7" s="65">
        <f t="shared" si="26"/>
        <v>9284256</v>
      </c>
      <c r="EQ7" s="65">
        <f t="shared" si="26"/>
        <v>9825228</v>
      </c>
      <c r="ER7" s="65">
        <f t="shared" si="26"/>
        <v>10236971</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127500</v>
      </c>
      <c r="D8" s="67">
        <v>46</v>
      </c>
      <c r="E8" s="67">
        <v>6</v>
      </c>
      <c r="F8" s="67">
        <v>0</v>
      </c>
      <c r="G8" s="67">
        <v>1</v>
      </c>
      <c r="H8" s="67" t="s">
        <v>128</v>
      </c>
      <c r="I8" s="67" t="s">
        <v>129</v>
      </c>
      <c r="J8" s="67" t="s">
        <v>130</v>
      </c>
      <c r="K8" s="67" t="s">
        <v>131</v>
      </c>
      <c r="L8" s="67" t="s">
        <v>132</v>
      </c>
      <c r="M8" s="67" t="s">
        <v>133</v>
      </c>
      <c r="N8" s="67" t="s">
        <v>134</v>
      </c>
      <c r="O8" s="67" t="s">
        <v>135</v>
      </c>
      <c r="P8" s="67" t="s">
        <v>136</v>
      </c>
      <c r="Q8" s="68">
        <v>18</v>
      </c>
      <c r="R8" s="67" t="s">
        <v>137</v>
      </c>
      <c r="S8" s="67" t="s">
        <v>138</v>
      </c>
      <c r="T8" s="67" t="s">
        <v>139</v>
      </c>
      <c r="U8" s="68" t="s">
        <v>140</v>
      </c>
      <c r="V8" s="68">
        <v>16838</v>
      </c>
      <c r="W8" s="67" t="s">
        <v>141</v>
      </c>
      <c r="X8" s="69" t="s">
        <v>142</v>
      </c>
      <c r="Y8" s="68">
        <v>312</v>
      </c>
      <c r="Z8" s="68" t="s">
        <v>140</v>
      </c>
      <c r="AA8" s="68" t="s">
        <v>140</v>
      </c>
      <c r="AB8" s="68" t="s">
        <v>140</v>
      </c>
      <c r="AC8" s="68" t="s">
        <v>140</v>
      </c>
      <c r="AD8" s="68">
        <v>312</v>
      </c>
      <c r="AE8" s="68">
        <v>243</v>
      </c>
      <c r="AF8" s="68" t="s">
        <v>140</v>
      </c>
      <c r="AG8" s="68">
        <v>243</v>
      </c>
      <c r="AH8" s="70">
        <v>107.7</v>
      </c>
      <c r="AI8" s="70">
        <v>103.2</v>
      </c>
      <c r="AJ8" s="70">
        <v>105.3</v>
      </c>
      <c r="AK8" s="70">
        <v>105.9</v>
      </c>
      <c r="AL8" s="70">
        <v>104.7</v>
      </c>
      <c r="AM8" s="70">
        <v>99</v>
      </c>
      <c r="AN8" s="70">
        <v>97.7</v>
      </c>
      <c r="AO8" s="70">
        <v>98</v>
      </c>
      <c r="AP8" s="70">
        <v>97.2</v>
      </c>
      <c r="AQ8" s="70">
        <v>97</v>
      </c>
      <c r="AR8" s="70">
        <v>98.5</v>
      </c>
      <c r="AS8" s="70">
        <v>99.7</v>
      </c>
      <c r="AT8" s="70">
        <v>97</v>
      </c>
      <c r="AU8" s="70">
        <v>100.5</v>
      </c>
      <c r="AV8" s="70">
        <v>101.2</v>
      </c>
      <c r="AW8" s="70">
        <v>100</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54.8</v>
      </c>
      <c r="BP8" s="70">
        <v>54.4</v>
      </c>
      <c r="BQ8" s="70">
        <v>51.7</v>
      </c>
      <c r="BR8" s="70">
        <v>53.9</v>
      </c>
      <c r="BS8" s="70">
        <v>53.8</v>
      </c>
      <c r="BT8" s="70">
        <v>70.5</v>
      </c>
      <c r="BU8" s="70">
        <v>70.599999999999994</v>
      </c>
      <c r="BV8" s="70">
        <v>71.3</v>
      </c>
      <c r="BW8" s="70">
        <v>72.599999999999994</v>
      </c>
      <c r="BX8" s="70">
        <v>73.5</v>
      </c>
      <c r="BY8" s="70">
        <v>74.8</v>
      </c>
      <c r="BZ8" s="71">
        <v>40425</v>
      </c>
      <c r="CA8" s="71">
        <v>41497</v>
      </c>
      <c r="CB8" s="71">
        <v>43139</v>
      </c>
      <c r="CC8" s="71">
        <v>42822</v>
      </c>
      <c r="CD8" s="71">
        <v>44025</v>
      </c>
      <c r="CE8" s="71">
        <v>48203</v>
      </c>
      <c r="CF8" s="71">
        <v>48921</v>
      </c>
      <c r="CG8" s="71">
        <v>50413</v>
      </c>
      <c r="CH8" s="71">
        <v>50510</v>
      </c>
      <c r="CI8" s="71">
        <v>50958</v>
      </c>
      <c r="CJ8" s="70">
        <v>50718</v>
      </c>
      <c r="CK8" s="71">
        <v>7338</v>
      </c>
      <c r="CL8" s="71">
        <v>7739</v>
      </c>
      <c r="CM8" s="71">
        <v>8013</v>
      </c>
      <c r="CN8" s="71">
        <v>8379</v>
      </c>
      <c r="CO8" s="71">
        <v>8348</v>
      </c>
      <c r="CP8" s="71">
        <v>11941</v>
      </c>
      <c r="CQ8" s="71">
        <v>12272</v>
      </c>
      <c r="CR8" s="71">
        <v>13096</v>
      </c>
      <c r="CS8" s="71">
        <v>13552</v>
      </c>
      <c r="CT8" s="71">
        <v>13792</v>
      </c>
      <c r="CU8" s="70">
        <v>14202</v>
      </c>
      <c r="CV8" s="71">
        <v>55</v>
      </c>
      <c r="CW8" s="71">
        <v>57.4</v>
      </c>
      <c r="CX8" s="71">
        <v>58.2</v>
      </c>
      <c r="CY8" s="71">
        <v>57.8</v>
      </c>
      <c r="CZ8" s="71">
        <v>58.5</v>
      </c>
      <c r="DA8" s="71">
        <v>54</v>
      </c>
      <c r="DB8" s="71">
        <v>55.6</v>
      </c>
      <c r="DC8" s="71">
        <v>54.8</v>
      </c>
      <c r="DD8" s="71">
        <v>55.8</v>
      </c>
      <c r="DE8" s="71">
        <v>56.1</v>
      </c>
      <c r="DF8" s="71">
        <v>55</v>
      </c>
      <c r="DG8" s="71">
        <v>15.3</v>
      </c>
      <c r="DH8" s="71">
        <v>15.1</v>
      </c>
      <c r="DI8" s="71">
        <v>14.5</v>
      </c>
      <c r="DJ8" s="71">
        <v>14.4</v>
      </c>
      <c r="DK8" s="71">
        <v>14.5</v>
      </c>
      <c r="DL8" s="71">
        <v>23.2</v>
      </c>
      <c r="DM8" s="71">
        <v>23.2</v>
      </c>
      <c r="DN8" s="71">
        <v>23.9</v>
      </c>
      <c r="DO8" s="71">
        <v>23.8</v>
      </c>
      <c r="DP8" s="71">
        <v>23.9</v>
      </c>
      <c r="DQ8" s="71">
        <v>24.3</v>
      </c>
      <c r="DR8" s="70">
        <v>44.8</v>
      </c>
      <c r="DS8" s="70">
        <v>52</v>
      </c>
      <c r="DT8" s="70">
        <v>57</v>
      </c>
      <c r="DU8" s="70">
        <v>59.4</v>
      </c>
      <c r="DV8" s="70">
        <v>62.3</v>
      </c>
      <c r="DW8" s="70">
        <v>45.8</v>
      </c>
      <c r="DX8" s="70">
        <v>48.9</v>
      </c>
      <c r="DY8" s="70">
        <v>50.3</v>
      </c>
      <c r="DZ8" s="70">
        <v>49.8</v>
      </c>
      <c r="EA8" s="70">
        <v>50.9</v>
      </c>
      <c r="EB8" s="70">
        <v>51.6</v>
      </c>
      <c r="EC8" s="70">
        <v>60.4</v>
      </c>
      <c r="ED8" s="70">
        <v>62</v>
      </c>
      <c r="EE8" s="70">
        <v>68.7</v>
      </c>
      <c r="EF8" s="70">
        <v>70.2</v>
      </c>
      <c r="EG8" s="70">
        <v>72.2</v>
      </c>
      <c r="EH8" s="70">
        <v>59.9</v>
      </c>
      <c r="EI8" s="70">
        <v>65.400000000000006</v>
      </c>
      <c r="EJ8" s="70">
        <v>65.7</v>
      </c>
      <c r="EK8" s="70">
        <v>65</v>
      </c>
      <c r="EL8" s="70">
        <v>66.8</v>
      </c>
      <c r="EM8" s="70">
        <v>67.599999999999994</v>
      </c>
      <c r="EN8" s="71">
        <v>9552615</v>
      </c>
      <c r="EO8" s="71">
        <v>9143391</v>
      </c>
      <c r="EP8" s="71">
        <v>9284256</v>
      </c>
      <c r="EQ8" s="71">
        <v>9825228</v>
      </c>
      <c r="ER8" s="71">
        <v>10236971</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2019-01-24T05:58:57Z</cp:lastPrinted>
  <dcterms:created xsi:type="dcterms:W3CDTF">2018-12-07T10:41:43Z</dcterms:created>
  <dcterms:modified xsi:type="dcterms:W3CDTF">2019-02-25T01:04:33Z</dcterms:modified>
  <cp:category/>
</cp:coreProperties>
</file>