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Au5WDBLZm85ptLhv2zHa9ee35sdfl4gELtr4Rfh9EJyTIZck+YPFpitvZucgSrwbKosJoyBv5WjlHvkoNWk2bQ==" workbookSaltValue="/NRpQ/XIElvEhLzLUxjmxA=="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<sst xmlns="http://schemas.openxmlformats.org/spreadsheetml/2006/main" count="240" uniqueCount="126">
  <si>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</si>
  <si>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</si>
  <si>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</si>
  <si>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</si>
  <si>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</si>
  <si>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</si>
  <si>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</si>
  <si>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</si>
  <si>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</si>
  <si>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</si>
  <si>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</si>
  <si>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</si>
  <si>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</si>
  <si>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</si>
  <si>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</si>
  <si>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</si>
  <si>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</si>
  <si>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</si>
  <si>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</si>
  <si>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</si>
  <si>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</si>
  <si>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</si>
  <si>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</si>
  <si>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</si>
  <si>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</si>
  <si>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</si>
  <si>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</si>
  <si>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</si>
  <si>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</si>
  <si>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</si>
  <si>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</si>
  <si>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</si>
  <si>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</si>
  <si>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</si>
  <si>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</si>
  <si>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</si>
  <si>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</si>
  <si>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</si>
  <si>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</si>
  <si>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</si>
  <si>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</si>
  <si>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</si>
  <si>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</si>
  <si>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</si>
  <si>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</si>
  <si>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</si>
  <si>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</si>
  <si>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</si>
  <si>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</si>
  <si>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</si>
  <si>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</si>
  <si>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</si>
  <si>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</si>
  <si>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</si>
  <si>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</si>
  <si>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</si>
  <si>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</si>
  <si>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</si>
  <si>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</si>
  <si>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</si>
  <si>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</si>
  <si>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</si>
  <si>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</si>
  <si>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</si>
  <si>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</si>
  <si>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</si>
  <si>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</si>
  <si>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</si>
  <si>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</si>
  <si>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</si>
  <si>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</si>
  <si>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</si>
  <si>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</si>
  <si>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</si>
  <si>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</si>
  <si>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</si>
  <si>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</si>
  <si>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</si>
  <si>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</si>
  <si>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</si>
  <si>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</si>
  <si>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</si>
  <si>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</si>
  <si>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</si>
  <si>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</si>
  <si>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</si>
  <si>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</si>
  <si>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</si>
  <si>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</si>
  <si>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</si>
  <si>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</si>
  <si>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</si>
  <si>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</si>
  <si>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</si>
  <si>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</si>
  <si>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</si>
  <si>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</si>
  <si>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</si>
  <si>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</si>
  <si>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</si>
  <si>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</si>
  <si>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</si>
  <si>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</si>
  <si>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</si>
  <si>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</si>
  <si>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</si>
  <si>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</si>
  <si>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</si>
  <si>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</si>
  <si>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</si>
  <si>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</si>
  <si>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</si>
  <si>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</si>
  <si>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</si>
  <si>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</si>
  <si>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</si>
  <si>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</si>
  <si>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</si>
  <si>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</si>
  <si>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</si>
  <si>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</si>
  <si>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</si>
  <si>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</si>
  <si>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①収益的収支比率について、比率が１００%未満であり、かつ年々縮小傾向にある。
⑤経費回収率については平均を上回る数値となった。
⑥汚水処理原価について、汚水処理費の減により大幅な減少となった。
⑦施設利用率について、年ごとに若干の推移はみられるが平均前後の数値となっている。
⑧水洗化率について、微増傾向にあり平均以上の数値を維持している。</t>
    <rPh sb="1" eb="4">
      <t>シュウエキテキ</t>
    </rPh>
    <rPh sb="4" eb="6">
      <t>シュウシ</t>
    </rPh>
    <rPh sb="6" eb="8">
      <t>ヒリツ</t>
    </rPh>
    <rPh sb="13" eb="15">
      <t>ヒリツ</t>
    </rPh>
    <rPh sb="20" eb="22">
      <t>ミマン</t>
    </rPh>
    <rPh sb="28" eb="30">
      <t>ネンネン</t>
    </rPh>
    <rPh sb="30" eb="32">
      <t>シュクショウ</t>
    </rPh>
    <rPh sb="32" eb="34">
      <t>ケイコウ</t>
    </rPh>
    <rPh sb="40" eb="42">
      <t>ケイヒ</t>
    </rPh>
    <rPh sb="42" eb="44">
      <t>カイシュウ</t>
    </rPh>
    <rPh sb="44" eb="45">
      <t>リツ</t>
    </rPh>
    <rPh sb="50" eb="52">
      <t>ヘイキン</t>
    </rPh>
    <rPh sb="53" eb="55">
      <t>ウワマワ</t>
    </rPh>
    <rPh sb="56" eb="58">
      <t>スウチ</t>
    </rPh>
    <rPh sb="65" eb="67">
      <t>オスイ</t>
    </rPh>
    <rPh sb="67" eb="69">
      <t>ショリ</t>
    </rPh>
    <rPh sb="69" eb="71">
      <t>ゲンカ</t>
    </rPh>
    <rPh sb="76" eb="78">
      <t>オスイ</t>
    </rPh>
    <rPh sb="78" eb="80">
      <t>ショリ</t>
    </rPh>
    <rPh sb="80" eb="81">
      <t>ヒ</t>
    </rPh>
    <rPh sb="82" eb="83">
      <t>ゲン</t>
    </rPh>
    <rPh sb="86" eb="88">
      <t>オオハバ</t>
    </rPh>
    <rPh sb="89" eb="91">
      <t>ゲンショウ</t>
    </rPh>
    <rPh sb="98" eb="100">
      <t>シセツ</t>
    </rPh>
    <rPh sb="100" eb="103">
      <t>リヨウリツ</t>
    </rPh>
    <rPh sb="108" eb="109">
      <t>トシ</t>
    </rPh>
    <rPh sb="112" eb="114">
      <t>ジャッカン</t>
    </rPh>
    <rPh sb="115" eb="117">
      <t>スイイ</t>
    </rPh>
    <rPh sb="123" eb="125">
      <t>ヘイキン</t>
    </rPh>
    <rPh sb="125" eb="127">
      <t>ゼンゴ</t>
    </rPh>
    <rPh sb="128" eb="130">
      <t>スウチ</t>
    </rPh>
    <rPh sb="139" eb="142">
      <t>スイセンカ</t>
    </rPh>
    <rPh sb="142" eb="143">
      <t>リツ</t>
    </rPh>
    <rPh sb="148" eb="150">
      <t>ビゾウ</t>
    </rPh>
    <rPh sb="150" eb="152">
      <t>ケイコウ</t>
    </rPh>
    <rPh sb="157" eb="159">
      <t>イジョウ</t>
    </rPh>
    <rPh sb="160" eb="162">
      <t>スウチ</t>
    </rPh>
    <rPh sb="163" eb="165">
      <t>イジ</t>
    </rPh>
    <phoneticPr fontId="4"/>
  </si>
  <si>
    <t>2020年に機能診断及び最適整備構想の策定を予定している。平成9年に供用を開始し20年経過している為、診断結果をもとに更新を進めていく。</t>
    <rPh sb="4" eb="5">
      <t>ネン</t>
    </rPh>
    <rPh sb="5" eb="6">
      <t>ヘイネン</t>
    </rPh>
    <rPh sb="6" eb="8">
      <t>キノウ</t>
    </rPh>
    <rPh sb="8" eb="10">
      <t>シンダン</t>
    </rPh>
    <rPh sb="10" eb="11">
      <t>オヨ</t>
    </rPh>
    <rPh sb="12" eb="14">
      <t>サイテキ</t>
    </rPh>
    <rPh sb="14" eb="16">
      <t>セイビ</t>
    </rPh>
    <rPh sb="16" eb="18">
      <t>コウソウ</t>
    </rPh>
    <rPh sb="19" eb="21">
      <t>サクテイ</t>
    </rPh>
    <rPh sb="22" eb="24">
      <t>ヨテイ</t>
    </rPh>
    <rPh sb="29" eb="31">
      <t>ヘイセイ</t>
    </rPh>
    <rPh sb="32" eb="33">
      <t>ネン</t>
    </rPh>
    <rPh sb="34" eb="36">
      <t>キョウヨウ</t>
    </rPh>
    <rPh sb="37" eb="39">
      <t>カイシ</t>
    </rPh>
    <rPh sb="42" eb="43">
      <t>ネン</t>
    </rPh>
    <rPh sb="43" eb="45">
      <t>ケイカ</t>
    </rPh>
    <rPh sb="49" eb="50">
      <t>タメ</t>
    </rPh>
    <rPh sb="51" eb="53">
      <t>シンダン</t>
    </rPh>
    <rPh sb="53" eb="55">
      <t>ケッカ</t>
    </rPh>
    <rPh sb="59" eb="61">
      <t>コウシン</t>
    </rPh>
    <rPh sb="62" eb="63">
      <t>スス</t>
    </rPh>
    <phoneticPr fontId="4"/>
  </si>
  <si>
    <t>人口減による使用料収入の減少が見込まれる為、収益的収支比率の悪化を防止するため、維持管理費の削減や使用料金の改定等を実施して経営改善を図っていく必要がある。
また、更なる接続促進を行い有収水量の増加を図るとともに、使用料収入の減少を最小限に抑える。</t>
    <rPh sb="0" eb="3">
      <t>ジンコウゲン</t>
    </rPh>
    <rPh sb="6" eb="9">
      <t>シヨウリョウ</t>
    </rPh>
    <rPh sb="9" eb="11">
      <t>シュウニュウ</t>
    </rPh>
    <rPh sb="12" eb="14">
      <t>ゲンショウ</t>
    </rPh>
    <rPh sb="15" eb="17">
      <t>ミコ</t>
    </rPh>
    <rPh sb="20" eb="21">
      <t>タメ</t>
    </rPh>
    <rPh sb="22" eb="25">
      <t>シュウエキテキ</t>
    </rPh>
    <rPh sb="25" eb="27">
      <t>シュウシ</t>
    </rPh>
    <rPh sb="27" eb="29">
      <t>ヒリツ</t>
    </rPh>
    <rPh sb="30" eb="32">
      <t>アッカ</t>
    </rPh>
    <rPh sb="33" eb="35">
      <t>ボウシ</t>
    </rPh>
    <rPh sb="40" eb="42">
      <t>イジ</t>
    </rPh>
    <rPh sb="42" eb="45">
      <t>カンリヒ</t>
    </rPh>
    <rPh sb="46" eb="48">
      <t>サクゲン</t>
    </rPh>
    <rPh sb="49" eb="51">
      <t>シヨウ</t>
    </rPh>
    <rPh sb="51" eb="53">
      <t>リョウキン</t>
    </rPh>
    <rPh sb="54" eb="56">
      <t>カイテイ</t>
    </rPh>
    <rPh sb="56" eb="57">
      <t>トウ</t>
    </rPh>
    <rPh sb="58" eb="60">
      <t>ジッシ</t>
    </rPh>
    <rPh sb="62" eb="64">
      <t>ケイエイ</t>
    </rPh>
    <rPh sb="64" eb="66">
      <t>カイゼン</t>
    </rPh>
    <rPh sb="67" eb="68">
      <t>ハカ</t>
    </rPh>
    <rPh sb="72" eb="74">
      <t>ヒツヨウ</t>
    </rPh>
    <rPh sb="82" eb="83">
      <t>サラ</t>
    </rPh>
    <rPh sb="107" eb="109">
      <t>シヨウ</t>
    </rPh>
    <rPh sb="113" eb="115">
      <t>ゲンショウ</t>
    </rPh>
    <rPh sb="116" eb="119">
      <t>サイショウゲン</t>
    </rPh>
    <rPh sb="120" eb="121">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</si>
</sst>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CC-4D07-828B-C388D332328D}"/>
            </c:ext>
          </c:extLst>
        </c:ser>
        <c:dLbls>
          <c:showLegendKey val="0"/>
          <c:showVal val="0"/>
          <c:showCatName val="0"/>
          <c:showSerName val="0"/>
          <c:showPercent val="0"/>
          <c:showBubbleSize val="0"/>
        </c:dLbls>
        <c:gapWidth val="150"/>
        <c:axId val="223550192"/>
        <c:axId val="2256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C9CC-4D07-828B-C388D332328D}"/>
            </c:ext>
          </c:extLst>
        </c:ser>
        <c:dLbls>
          <c:showLegendKey val="0"/>
          <c:showVal val="0"/>
          <c:showCatName val="0"/>
          <c:showSerName val="0"/>
          <c:showPercent val="0"/>
          <c:showBubbleSize val="0"/>
        </c:dLbls>
        <c:marker val="1"/>
        <c:smooth val="0"/>
        <c:axId val="223550192"/>
        <c:axId val="225697408"/>
      </c:lineChart>
      <c:dateAx>
        <c:axId val="223550192"/>
        <c:scaling>
          <c:orientation val="minMax"/>
        </c:scaling>
        <c:delete val="1"/>
        <c:axPos val="b"/>
        <c:numFmt formatCode="ge" sourceLinked="1"/>
        <c:majorTickMark val="none"/>
        <c:minorTickMark val="none"/>
        <c:tickLblPos val="none"/>
        <c:crossAx val="225697408"/>
        <c:crosses val="autoZero"/>
        <c:auto val="1"/>
        <c:lblOffset val="100"/>
        <c:baseTimeUnit val="years"/>
      </c:dateAx>
      <c:valAx>
        <c:axId val="225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5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52.88</c:v>
                </c:pt>
                <c:pt idx="1">
                  <c:v>34.25</c:v>
                </c:pt>
                <c:pt idx="2">
                  <c:v>54.79</c:v>
                </c:pt>
                <c:pt idx="3">
                  <c:v>53.97</c:v>
                </c:pt>
                <c:pt idx="4">
                  <c:v>53.97</c:v>
                </c:pt>
              </c:numCache>
            </c:numRef>
          </c:val>
          <c:extLst>
            <c:ext xmlns:c16="http://schemas.microsoft.com/office/drawing/2014/chart" uri="{C3380CC4-5D6E-409C-BE32-E72D297353CC}">
              <c16:uniqueId val="{00000000-FCD2-48C5-A7A1-6A19ADD3672F}"/>
            </c:ext>
          </c:extLst>
        </c:ser>
        <c:dLbls>
          <c:showLegendKey val="0"/>
          <c:showVal val="0"/>
          <c:showCatName val="0"/>
          <c:showSerName val="0"/>
          <c:showPercent val="0"/>
          <c:showBubbleSize val="0"/>
        </c:dLbls>
        <c:gapWidth val="150"/>
        <c:axId val="267841440"/>
        <c:axId val="26784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FCD2-48C5-A7A1-6A19ADD3672F}"/>
            </c:ext>
          </c:extLst>
        </c:ser>
        <c:dLbls>
          <c:showLegendKey val="0"/>
          <c:showVal val="0"/>
          <c:showCatName val="0"/>
          <c:showSerName val="0"/>
          <c:showPercent val="0"/>
          <c:showBubbleSize val="0"/>
        </c:dLbls>
        <c:marker val="1"/>
        <c:smooth val="0"/>
        <c:axId val="267841440"/>
        <c:axId val="267841832"/>
      </c:lineChart>
      <c:dateAx>
        <c:axId val="267841440"/>
        <c:scaling>
          <c:orientation val="minMax"/>
        </c:scaling>
        <c:delete val="1"/>
        <c:axPos val="b"/>
        <c:numFmt formatCode="ge" sourceLinked="1"/>
        <c:majorTickMark val="none"/>
        <c:minorTickMark val="none"/>
        <c:tickLblPos val="none"/>
        <c:crossAx val="267841832"/>
        <c:crosses val="autoZero"/>
        <c:auto val="1"/>
        <c:lblOffset val="100"/>
        <c:baseTimeUnit val="years"/>
      </c:dateAx>
      <c:valAx>
        <c:axId val="26784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8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84.66</c:v>
                </c:pt>
                <c:pt idx="1">
                  <c:v>84.75</c:v>
                </c:pt>
                <c:pt idx="2">
                  <c:v>85.01</c:v>
                </c:pt>
                <c:pt idx="3">
                  <c:v>84.96</c:v>
                </c:pt>
                <c:pt idx="4">
                  <c:v>85.21</c:v>
                </c:pt>
              </c:numCache>
            </c:numRef>
          </c:val>
          <c:extLst>
            <c:ext xmlns:c16="http://schemas.microsoft.com/office/drawing/2014/chart" uri="{C3380CC4-5D6E-409C-BE32-E72D297353CC}">
              <c16:uniqueId val="{00000000-BB68-463D-A3D1-5A0DC5ECE62F}"/>
            </c:ext>
          </c:extLst>
        </c:ser>
        <c:dLbls>
          <c:showLegendKey val="0"/>
          <c:showVal val="0"/>
          <c:showCatName val="0"/>
          <c:showSerName val="0"/>
          <c:showPercent val="0"/>
          <c:showBubbleSize val="0"/>
        </c:dLbls>
        <c:gapWidth val="150"/>
        <c:axId val="267843008"/>
        <c:axId val="26784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B68-463D-A3D1-5A0DC5ECE62F}"/>
            </c:ext>
          </c:extLst>
        </c:ser>
        <c:dLbls>
          <c:showLegendKey val="0"/>
          <c:showVal val="0"/>
          <c:showCatName val="0"/>
          <c:showSerName val="0"/>
          <c:showPercent val="0"/>
          <c:showBubbleSize val="0"/>
        </c:dLbls>
        <c:marker val="1"/>
        <c:smooth val="0"/>
        <c:axId val="267843008"/>
        <c:axId val="267843400"/>
      </c:lineChart>
      <c:dateAx>
        <c:axId val="267843008"/>
        <c:scaling>
          <c:orientation val="minMax"/>
        </c:scaling>
        <c:delete val="1"/>
        <c:axPos val="b"/>
        <c:numFmt formatCode="ge" sourceLinked="1"/>
        <c:majorTickMark val="none"/>
        <c:minorTickMark val="none"/>
        <c:tickLblPos val="none"/>
        <c:crossAx val="267843400"/>
        <c:crosses val="autoZero"/>
        <c:auto val="1"/>
        <c:lblOffset val="100"/>
        <c:baseTimeUnit val="years"/>
      </c:dateAx>
      <c:valAx>
        <c:axId val="26784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8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52.61</c:v>
                </c:pt>
                <c:pt idx="1">
                  <c:v>51.3</c:v>
                </c:pt>
                <c:pt idx="2">
                  <c:v>51.37</c:v>
                </c:pt>
                <c:pt idx="3">
                  <c:v>50.3</c:v>
                </c:pt>
                <c:pt idx="4">
                  <c:v>46.05</c:v>
                </c:pt>
              </c:numCache>
            </c:numRef>
          </c:val>
          <c:extLst>
            <c:ext xmlns:c16="http://schemas.microsoft.com/office/drawing/2014/chart" uri="{C3380CC4-5D6E-409C-BE32-E72D297353CC}">
              <c16:uniqueId val="{00000000-F3B0-4BB6-9DA0-F6D0BA6ADE64}"/>
            </c:ext>
          </c:extLst>
        </c:ser>
        <c:dLbls>
          <c:showLegendKey val="0"/>
          <c:showVal val="0"/>
          <c:showCatName val="0"/>
          <c:showSerName val="0"/>
          <c:showPercent val="0"/>
          <c:showBubbleSize val="0"/>
        </c:dLbls>
        <c:gapWidth val="150"/>
        <c:axId val="225582016"/>
        <c:axId val="2255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0-4BB6-9DA0-F6D0BA6ADE64}"/>
            </c:ext>
          </c:extLst>
        </c:ser>
        <c:dLbls>
          <c:showLegendKey val="0"/>
          <c:showVal val="0"/>
          <c:showCatName val="0"/>
          <c:showSerName val="0"/>
          <c:showPercent val="0"/>
          <c:showBubbleSize val="0"/>
        </c:dLbls>
        <c:marker val="1"/>
        <c:smooth val="0"/>
        <c:axId val="225582016"/>
        <c:axId val="225582400"/>
      </c:lineChart>
      <c:dateAx>
        <c:axId val="225582016"/>
        <c:scaling>
          <c:orientation val="minMax"/>
        </c:scaling>
        <c:delete val="1"/>
        <c:axPos val="b"/>
        <c:numFmt formatCode="ge" sourceLinked="1"/>
        <c:majorTickMark val="none"/>
        <c:minorTickMark val="none"/>
        <c:tickLblPos val="none"/>
        <c:crossAx val="225582400"/>
        <c:crosses val="autoZero"/>
        <c:auto val="1"/>
        <c:lblOffset val="100"/>
        <c:baseTimeUnit val="years"/>
      </c:dateAx>
      <c:valAx>
        <c:axId val="2255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11-4F9F-9CA1-FE494AC5837D}"/>
            </c:ext>
          </c:extLst>
        </c:ser>
        <c:dLbls>
          <c:showLegendKey val="0"/>
          <c:showVal val="0"/>
          <c:showCatName val="0"/>
          <c:showSerName val="0"/>
          <c:showPercent val="0"/>
          <c:showBubbleSize val="0"/>
        </c:dLbls>
        <c:gapWidth val="150"/>
        <c:axId val="267275800"/>
        <c:axId val="22557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11-4F9F-9CA1-FE494AC5837D}"/>
            </c:ext>
          </c:extLst>
        </c:ser>
        <c:dLbls>
          <c:showLegendKey val="0"/>
          <c:showVal val="0"/>
          <c:showCatName val="0"/>
          <c:showSerName val="0"/>
          <c:showPercent val="0"/>
          <c:showBubbleSize val="0"/>
        </c:dLbls>
        <c:marker val="1"/>
        <c:smooth val="0"/>
        <c:axId val="267275800"/>
        <c:axId val="225575032"/>
      </c:lineChart>
      <c:dateAx>
        <c:axId val="267275800"/>
        <c:scaling>
          <c:orientation val="minMax"/>
        </c:scaling>
        <c:delete val="1"/>
        <c:axPos val="b"/>
        <c:numFmt formatCode="ge" sourceLinked="1"/>
        <c:majorTickMark val="none"/>
        <c:minorTickMark val="none"/>
        <c:tickLblPos val="none"/>
        <c:crossAx val="225575032"/>
        <c:crosses val="autoZero"/>
        <c:auto val="1"/>
        <c:lblOffset val="100"/>
        <c:baseTimeUnit val="years"/>
      </c:dateAx>
      <c:valAx>
        <c:axId val="22557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7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1-4FB0-9EAA-5667E8C779D0}"/>
            </c:ext>
          </c:extLst>
        </c:ser>
        <c:dLbls>
          <c:showLegendKey val="0"/>
          <c:showVal val="0"/>
          <c:showCatName val="0"/>
          <c:showSerName val="0"/>
          <c:showPercent val="0"/>
          <c:showBubbleSize val="0"/>
        </c:dLbls>
        <c:gapWidth val="150"/>
        <c:axId val="223809968"/>
        <c:axId val="2238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1-4FB0-9EAA-5667E8C779D0}"/>
            </c:ext>
          </c:extLst>
        </c:ser>
        <c:dLbls>
          <c:showLegendKey val="0"/>
          <c:showVal val="0"/>
          <c:showCatName val="0"/>
          <c:showSerName val="0"/>
          <c:showPercent val="0"/>
          <c:showBubbleSize val="0"/>
        </c:dLbls>
        <c:marker val="1"/>
        <c:smooth val="0"/>
        <c:axId val="223809968"/>
        <c:axId val="223810360"/>
      </c:lineChart>
      <c:dateAx>
        <c:axId val="223809968"/>
        <c:scaling>
          <c:orientation val="minMax"/>
        </c:scaling>
        <c:delete val="1"/>
        <c:axPos val="b"/>
        <c:numFmt formatCode="ge" sourceLinked="1"/>
        <c:majorTickMark val="none"/>
        <c:minorTickMark val="none"/>
        <c:tickLblPos val="none"/>
        <c:crossAx val="223810360"/>
        <c:crosses val="autoZero"/>
        <c:auto val="1"/>
        <c:lblOffset val="100"/>
        <c:baseTimeUnit val="years"/>
      </c:dateAx>
      <c:valAx>
        <c:axId val="2238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B8-40D6-A679-8CE10B95021E}"/>
            </c:ext>
          </c:extLst>
        </c:ser>
        <c:dLbls>
          <c:showLegendKey val="0"/>
          <c:showVal val="0"/>
          <c:showCatName val="0"/>
          <c:showSerName val="0"/>
          <c:showPercent val="0"/>
          <c:showBubbleSize val="0"/>
        </c:dLbls>
        <c:gapWidth val="150"/>
        <c:axId val="267449976"/>
        <c:axId val="2674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8-40D6-A679-8CE10B95021E}"/>
            </c:ext>
          </c:extLst>
        </c:ser>
        <c:dLbls>
          <c:showLegendKey val="0"/>
          <c:showVal val="0"/>
          <c:showCatName val="0"/>
          <c:showSerName val="0"/>
          <c:showPercent val="0"/>
          <c:showBubbleSize val="0"/>
        </c:dLbls>
        <c:marker val="1"/>
        <c:smooth val="0"/>
        <c:axId val="267449976"/>
        <c:axId val="267450368"/>
      </c:lineChart>
      <c:dateAx>
        <c:axId val="267449976"/>
        <c:scaling>
          <c:orientation val="minMax"/>
        </c:scaling>
        <c:delete val="1"/>
        <c:axPos val="b"/>
        <c:numFmt formatCode="ge" sourceLinked="1"/>
        <c:majorTickMark val="none"/>
        <c:minorTickMark val="none"/>
        <c:tickLblPos val="none"/>
        <c:crossAx val="267450368"/>
        <c:crosses val="autoZero"/>
        <c:auto val="1"/>
        <c:lblOffset val="100"/>
        <c:baseTimeUnit val="years"/>
      </c:dateAx>
      <c:valAx>
        <c:axId val="2674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44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F-4B4B-81EC-F1095813E075}"/>
            </c:ext>
          </c:extLst>
        </c:ser>
        <c:dLbls>
          <c:showLegendKey val="0"/>
          <c:showVal val="0"/>
          <c:showCatName val="0"/>
          <c:showSerName val="0"/>
          <c:showPercent val="0"/>
          <c:showBubbleSize val="0"/>
        </c:dLbls>
        <c:gapWidth val="150"/>
        <c:axId val="267451544"/>
        <c:axId val="2674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F-4B4B-81EC-F1095813E075}"/>
            </c:ext>
          </c:extLst>
        </c:ser>
        <c:dLbls>
          <c:showLegendKey val="0"/>
          <c:showVal val="0"/>
          <c:showCatName val="0"/>
          <c:showSerName val="0"/>
          <c:showPercent val="0"/>
          <c:showBubbleSize val="0"/>
        </c:dLbls>
        <c:marker val="1"/>
        <c:smooth val="0"/>
        <c:axId val="267451544"/>
        <c:axId val="267451936"/>
      </c:lineChart>
      <c:dateAx>
        <c:axId val="267451544"/>
        <c:scaling>
          <c:orientation val="minMax"/>
        </c:scaling>
        <c:delete val="1"/>
        <c:axPos val="b"/>
        <c:numFmt formatCode="ge" sourceLinked="1"/>
        <c:majorTickMark val="none"/>
        <c:minorTickMark val="none"/>
        <c:tickLblPos val="none"/>
        <c:crossAx val="267451936"/>
        <c:crosses val="autoZero"/>
        <c:auto val="1"/>
        <c:lblOffset val="100"/>
        <c:baseTimeUnit val="years"/>
      </c:dateAx>
      <c:valAx>
        <c:axId val="2674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4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1688.75</c:v>
                </c:pt>
                <c:pt idx="1">
                  <c:v>1652.26</c:v>
                </c:pt>
                <c:pt idx="2">
                  <c:v>2646.71</c:v>
                </c:pt>
                <c:pt idx="3">
                  <c:v>1206.05</c:v>
                </c:pt>
                <c:pt idx="4">
                  <c:v>1220.04</c:v>
                </c:pt>
              </c:numCache>
            </c:numRef>
          </c:val>
          <c:extLst>
            <c:ext xmlns:c16="http://schemas.microsoft.com/office/drawing/2014/chart" uri="{C3380CC4-5D6E-409C-BE32-E72D297353CC}">
              <c16:uniqueId val="{00000000-B842-4E59-9342-FC28F8049C4D}"/>
            </c:ext>
          </c:extLst>
        </c:ser>
        <c:dLbls>
          <c:showLegendKey val="0"/>
          <c:showVal val="0"/>
          <c:showCatName val="0"/>
          <c:showSerName val="0"/>
          <c:showPercent val="0"/>
          <c:showBubbleSize val="0"/>
        </c:dLbls>
        <c:gapWidth val="150"/>
        <c:axId val="267449584"/>
        <c:axId val="26745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B842-4E59-9342-FC28F8049C4D}"/>
            </c:ext>
          </c:extLst>
        </c:ser>
        <c:dLbls>
          <c:showLegendKey val="0"/>
          <c:showVal val="0"/>
          <c:showCatName val="0"/>
          <c:showSerName val="0"/>
          <c:showPercent val="0"/>
          <c:showBubbleSize val="0"/>
        </c:dLbls>
        <c:marker val="1"/>
        <c:smooth val="0"/>
        <c:axId val="267449584"/>
        <c:axId val="267453112"/>
      </c:lineChart>
      <c:dateAx>
        <c:axId val="267449584"/>
        <c:scaling>
          <c:orientation val="minMax"/>
        </c:scaling>
        <c:delete val="1"/>
        <c:axPos val="b"/>
        <c:numFmt formatCode="ge" sourceLinked="1"/>
        <c:majorTickMark val="none"/>
        <c:minorTickMark val="none"/>
        <c:tickLblPos val="none"/>
        <c:crossAx val="267453112"/>
        <c:crosses val="autoZero"/>
        <c:auto val="1"/>
        <c:lblOffset val="100"/>
        <c:baseTimeUnit val="years"/>
      </c:dateAx>
      <c:valAx>
        <c:axId val="2674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44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39.299999999999997</c:v>
                </c:pt>
                <c:pt idx="1">
                  <c:v>39.549999999999997</c:v>
                </c:pt>
                <c:pt idx="2">
                  <c:v>37.19</c:v>
                </c:pt>
                <c:pt idx="3">
                  <c:v>36.42</c:v>
                </c:pt>
                <c:pt idx="4">
                  <c:v>83.78</c:v>
                </c:pt>
              </c:numCache>
            </c:numRef>
          </c:val>
          <c:extLst>
            <c:ext xmlns:c16="http://schemas.microsoft.com/office/drawing/2014/chart" uri="{C3380CC4-5D6E-409C-BE32-E72D297353CC}">
              <c16:uniqueId val="{00000000-1456-4562-A952-D0F8B705DB7F}"/>
            </c:ext>
          </c:extLst>
        </c:ser>
        <c:dLbls>
          <c:showLegendKey val="0"/>
          <c:showVal val="0"/>
          <c:showCatName val="0"/>
          <c:showSerName val="0"/>
          <c:showPercent val="0"/>
          <c:showBubbleSize val="0"/>
        </c:dLbls>
        <c:gapWidth val="150"/>
        <c:axId val="267685056"/>
        <c:axId val="26768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1456-4562-A952-D0F8B705DB7F}"/>
            </c:ext>
          </c:extLst>
        </c:ser>
        <c:dLbls>
          <c:showLegendKey val="0"/>
          <c:showVal val="0"/>
          <c:showCatName val="0"/>
          <c:showSerName val="0"/>
          <c:showPercent val="0"/>
          <c:showBubbleSize val="0"/>
        </c:dLbls>
        <c:marker val="1"/>
        <c:smooth val="0"/>
        <c:axId val="267685056"/>
        <c:axId val="267685448"/>
      </c:lineChart>
      <c:dateAx>
        <c:axId val="267685056"/>
        <c:scaling>
          <c:orientation val="minMax"/>
        </c:scaling>
        <c:delete val="1"/>
        <c:axPos val="b"/>
        <c:numFmt formatCode="ge" sourceLinked="1"/>
        <c:majorTickMark val="none"/>
        <c:minorTickMark val="none"/>
        <c:tickLblPos val="none"/>
        <c:crossAx val="267685448"/>
        <c:crosses val="autoZero"/>
        <c:auto val="1"/>
        <c:lblOffset val="100"/>
        <c:baseTimeUnit val="years"/>
      </c:dateAx>
      <c:valAx>
        <c:axId val="26768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6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407.73</c:v>
                </c:pt>
                <c:pt idx="1">
                  <c:v>450.67</c:v>
                </c:pt>
                <c:pt idx="2">
                  <c:v>424.08</c:v>
                </c:pt>
                <c:pt idx="3">
                  <c:v>443.86</c:v>
                </c:pt>
                <c:pt idx="4">
                  <c:v>187.8</c:v>
                </c:pt>
              </c:numCache>
            </c:numRef>
          </c:val>
          <c:extLst>
            <c:ext xmlns:c16="http://schemas.microsoft.com/office/drawing/2014/chart" uri="{C3380CC4-5D6E-409C-BE32-E72D297353CC}">
              <c16:uniqueId val="{00000000-3E1F-4E7E-B3CC-7CE2E98090EE}"/>
            </c:ext>
          </c:extLst>
        </c:ser>
        <c:dLbls>
          <c:showLegendKey val="0"/>
          <c:showVal val="0"/>
          <c:showCatName val="0"/>
          <c:showSerName val="0"/>
          <c:showPercent val="0"/>
          <c:showBubbleSize val="0"/>
        </c:dLbls>
        <c:gapWidth val="150"/>
        <c:axId val="267686624"/>
        <c:axId val="26768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3E1F-4E7E-B3CC-7CE2E98090EE}"/>
            </c:ext>
          </c:extLst>
        </c:ser>
        <c:dLbls>
          <c:showLegendKey val="0"/>
          <c:showVal val="0"/>
          <c:showCatName val="0"/>
          <c:showSerName val="0"/>
          <c:showPercent val="0"/>
          <c:showBubbleSize val="0"/>
        </c:dLbls>
        <c:marker val="1"/>
        <c:smooth val="0"/>
        <c:axId val="267686624"/>
        <c:axId val="267687016"/>
      </c:lineChart>
      <c:dateAx>
        <c:axId val="267686624"/>
        <c:scaling>
          <c:orientation val="minMax"/>
        </c:scaling>
        <c:delete val="1"/>
        <c:axPos val="b"/>
        <c:numFmt formatCode="ge" sourceLinked="1"/>
        <c:majorTickMark val="none"/>
        <c:minorTickMark val="none"/>
        <c:tickLblPos val="none"/>
        <c:crossAx val="267687016"/>
        <c:crosses val="autoZero"/>
        <c:auto val="1"/>
        <c:lblOffset val="100"/>
        <c:baseTimeUnit val="years"/>
      </c:dateAx>
      <c:valAx>
        <c:axId val="2676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6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長柄町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7150</v>
      </c>
      <c r="AM8" s="49"/>
      <c r="AN8" s="49"/>
      <c r="AO8" s="49"/>
      <c r="AP8" s="49"/>
      <c r="AQ8" s="49"/>
      <c r="AR8" s="49"/>
      <c r="AS8" s="49"/>
      <c r="AT8" s="44">
        <f>データ!T6</f>
        <v>47.11</v>
      </c>
      <c r="AU8" s="44"/>
      <c r="AV8" s="44"/>
      <c r="AW8" s="44"/>
      <c r="AX8" s="44"/>
      <c r="AY8" s="44"/>
      <c r="AZ8" s="44"/>
      <c r="BA8" s="44"/>
      <c r="BB8" s="44">
        <f>データ!U6</f>
        <v>151.77000000000001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11.87</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845</v>
      </c>
      <c r="AM10" s="49"/>
      <c r="AN10" s="49"/>
      <c r="AO10" s="49"/>
      <c r="AP10" s="49"/>
      <c r="AQ10" s="49"/>
      <c r="AR10" s="49"/>
      <c r="AS10" s="49"/>
      <c r="AT10" s="44">
        <f>データ!W6</f>
        <v>0.52</v>
      </c>
      <c r="AU10" s="44"/>
      <c r="AV10" s="44"/>
      <c r="AW10" s="44"/>
      <c r="AX10" s="44"/>
      <c r="AY10" s="44"/>
      <c r="AZ10" s="44"/>
      <c r="BA10" s="44"/>
      <c r="BB10" s="44">
        <f>データ!X6</f>
        <v>1625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2FXSsifGtg/nHKr8SpMcjlozXO2Yc80x/SLW7uBaj2HfXbf1TqZ7dSkUlRDCjzaNfMioMuc5sROY3mMlJBvERA==" saltValue="VBgSaaVUMwiHfeCTreUkj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124265</v>
      </c>
      <c r="D6" s="32">
        <f t="shared" si="3"/>
        <v>47</v>
      </c>
      <c r="E6" s="32">
        <f t="shared" si="3"/>
        <v>17</v>
      </c>
      <c r="F6" s="32">
        <f t="shared" si="3"/>
        <v>5</v>
      </c>
      <c r="G6" s="32">
        <f t="shared" si="3"/>
        <v>0</v>
      </c>
      <c r="H6" s="32" t="str">
        <f t="shared" si="3"/>
        <v>千葉県　長柄町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11.87</v>
      </c>
      <c r="Q6" s="33">
        <f t="shared" si="3"/>
        <v>100</v>
      </c>
      <c r="R6" s="33">
        <f t="shared" si="3"/>
        <v>3780</v>
      </c>
      <c r="S6" s="33">
        <f t="shared" si="3"/>
        <v>7150</v>
      </c>
      <c r="T6" s="33">
        <f t="shared" si="3"/>
        <v>47.11</v>
      </c>
      <c r="U6" s="33">
        <f t="shared" si="3"/>
        <v>151.77000000000001</v>
      </c>
      <c r="V6" s="33">
        <f t="shared" si="3"/>
        <v>845</v>
      </c>
      <c r="W6" s="33">
        <f t="shared" si="3"/>
        <v>0.52</v>
      </c>
      <c r="X6" s="33">
        <f t="shared" si="3"/>
        <v>1625</v>
      </c>
      <c r="Y6" s="34">
        <f>IF(Y7="",NA(),Y7)</f>
        <v>52.61</v>
      </c>
      <c r="Z6" s="34">
        <f t="shared" ref="Z6:AH6" si="4">IF(Z7="",NA(),Z7)</f>
        <v>51.3</v>
      </c>
      <c r="AA6" s="34">
        <f t="shared" si="4"/>
        <v>51.37</v>
      </c>
      <c r="AB6" s="34">
        <f t="shared" si="4"/>
        <v>50.3</v>
      </c>
      <c r="AC6" s="34">
        <f t="shared" si="4"/>
        <v>46.05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1688.75</v>
      </c>
      <c r="BG6" s="34">
        <f t="shared" ref="BG6:BO6" si="7">IF(BG7="",NA(),BG7)</f>
        <v>1652.26</v>
      </c>
      <c r="BH6" s="34">
        <f t="shared" si="7"/>
        <v>2646.71</v>
      </c>
      <c r="BI6" s="34">
        <f t="shared" si="7"/>
        <v>1206.05</v>
      </c>
      <c r="BJ6" s="34">
        <f t="shared" si="7"/>
        <v>1220.04</v>
      </c>
      <c r="BK6" s="34">
        <f t="shared" si="7"/>
        <v>1126.77</v>
      </c>
      <c r="BL6" s="34">
        <f t="shared" si="7"/>
        <v>1044.8</v>
      </c>
      <c r="BM6" s="34">
        <f t="shared" si="7"/>
        <v>1081.8</v>
      </c>
      <c r="BN6" s="34">
        <f t="shared" si="7"/>
        <v>974.93</v>
      </c>
      <c r="BO6" s="34">
        <f t="shared" si="7"/>
        <v>855.8</v>
      </c>
      <c r="BP6" s="33" t="str">
        <f>IF(BP7="","",IF(BP7="-","【-】","【"&amp;SUBSTITUTE(TEXT(BP7,"#,##0.00"),"-","△")&amp;"】"))</f>
        <v>【814.89】</v>
      </c>
      <c r="BQ6" s="34">
        <f>IF(BQ7="",NA(),BQ7)</f>
        <v>39.299999999999997</v>
      </c>
      <c r="BR6" s="34">
        <f t="shared" ref="BR6:BZ6" si="8">IF(BR7="",NA(),BR7)</f>
        <v>39.549999999999997</v>
      </c>
      <c r="BS6" s="34">
        <f t="shared" si="8"/>
        <v>37.19</v>
      </c>
      <c r="BT6" s="34">
        <f t="shared" si="8"/>
        <v>36.42</v>
      </c>
      <c r="BU6" s="34">
        <f t="shared" si="8"/>
        <v>83.78</v>
      </c>
      <c r="BV6" s="34">
        <f t="shared" si="8"/>
        <v>50.9</v>
      </c>
      <c r="BW6" s="34">
        <f t="shared" si="8"/>
        <v>50.82</v>
      </c>
      <c r="BX6" s="34">
        <f t="shared" si="8"/>
        <v>52.19</v>
      </c>
      <c r="BY6" s="34">
        <f t="shared" si="8"/>
        <v>55.32</v>
      </c>
      <c r="BZ6" s="34">
        <f t="shared" si="8"/>
        <v>59.8</v>
      </c>
      <c r="CA6" s="33" t="str">
        <f>IF(CA7="","",IF(CA7="-","【-】","【"&amp;SUBSTITUTE(TEXT(CA7,"#,##0.00"),"-","△")&amp;"】"))</f>
        <v>【60.64】</v>
      </c>
      <c r="CB6" s="34">
        <f>IF(CB7="",NA(),CB7)</f>
        <v>407.73</v>
      </c>
      <c r="CC6" s="34">
        <f t="shared" ref="CC6:CK6" si="9">IF(CC7="",NA(),CC7)</f>
        <v>450.67</v>
      </c>
      <c r="CD6" s="34">
        <f t="shared" si="9"/>
        <v>424.08</v>
      </c>
      <c r="CE6" s="34">
        <f t="shared" si="9"/>
        <v>443.86</v>
      </c>
      <c r="CF6" s="34">
        <f t="shared" si="9"/>
        <v>187.8</v>
      </c>
      <c r="CG6" s="34">
        <f t="shared" si="9"/>
        <v>293.27</v>
      </c>
      <c r="CH6" s="34">
        <f t="shared" si="9"/>
        <v>300.52</v>
      </c>
      <c r="CI6" s="34">
        <f t="shared" si="9"/>
        <v>296.14</v>
      </c>
      <c r="CJ6" s="34">
        <f t="shared" si="9"/>
        <v>283.17</v>
      </c>
      <c r="CK6" s="34">
        <f t="shared" si="9"/>
        <v>263.76</v>
      </c>
      <c r="CL6" s="33" t="str">
        <f>IF(CL7="","",IF(CL7="-","【-】","【"&amp;SUBSTITUTE(TEXT(CL7,"#,##0.00"),"-","△")&amp;"】"))</f>
        <v>【255.52】</v>
      </c>
      <c r="CM6" s="34">
        <f>IF(CM7="",NA(),CM7)</f>
        <v>52.88</v>
      </c>
      <c r="CN6" s="34">
        <f t="shared" ref="CN6:CV6" si="10">IF(CN7="",NA(),CN7)</f>
        <v>34.25</v>
      </c>
      <c r="CO6" s="34">
        <f t="shared" si="10"/>
        <v>54.79</v>
      </c>
      <c r="CP6" s="34">
        <f t="shared" si="10"/>
        <v>53.97</v>
      </c>
      <c r="CQ6" s="34">
        <f t="shared" si="10"/>
        <v>53.97</v>
      </c>
      <c r="CR6" s="34">
        <f t="shared" si="10"/>
        <v>53.78</v>
      </c>
      <c r="CS6" s="34">
        <f t="shared" si="10"/>
        <v>53.24</v>
      </c>
      <c r="CT6" s="34">
        <f t="shared" si="10"/>
        <v>52.31</v>
      </c>
      <c r="CU6" s="34">
        <f t="shared" si="10"/>
        <v>60.65</v>
      </c>
      <c r="CV6" s="34">
        <f t="shared" si="10"/>
        <v>51.75</v>
      </c>
      <c r="CW6" s="33" t="str">
        <f>IF(CW7="","",IF(CW7="-","【-】","【"&amp;SUBSTITUTE(TEXT(CW7,"#,##0.00"),"-","△")&amp;"】"))</f>
        <v>【52.49】</v>
      </c>
      <c r="CX6" s="34">
        <f>IF(CX7="",NA(),CX7)</f>
        <v>84.66</v>
      </c>
      <c r="CY6" s="34">
        <f t="shared" ref="CY6:DG6" si="11">IF(CY7="",NA(),CY7)</f>
        <v>84.75</v>
      </c>
      <c r="CZ6" s="34">
        <f t="shared" si="11"/>
        <v>85.01</v>
      </c>
      <c r="DA6" s="34">
        <f t="shared" si="11"/>
        <v>84.96</v>
      </c>
      <c r="DB6" s="34">
        <f t="shared" si="11"/>
        <v>85.21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124265</v>
      </c>
      <c r="D7" s="36">
        <v>47</v>
      </c>
      <c r="E7" s="36">
        <v>17</v>
      </c>
      <c r="F7" s="36">
        <v>5</v>
      </c>
      <c r="G7" s="36">
        <v>0</v>
      </c>
      <c r="H7" s="36" t="s">
        <v>110</v>
      </c>
      <c r="I7" s="36" t="s">
        <v>111</v>
      </c>
      <c r="J7" s="36" t="s">
        <v>112</v>
      </c>
      <c r="K7" s="36" t="s">
        <v>113</v>
      </c>
      <c r="L7" s="36" t="s">
        <v>114</v>
      </c>
      <c r="M7" s="36" t="s">
        <v>115</v>
      </c>
      <c r="N7" s="37" t="s">
        <v>116</v>
      </c>
      <c r="O7" s="37" t="s">
        <v>117</v>
      </c>
      <c r="P7" s="37">
        <v>11.87</v>
      </c>
      <c r="Q7" s="37">
        <v>100</v>
      </c>
      <c r="R7" s="37">
        <v>3780</v>
      </c>
      <c r="S7" s="37">
        <v>7150</v>
      </c>
      <c r="T7" s="37">
        <v>47.11</v>
      </c>
      <c r="U7" s="37">
        <v>151.77000000000001</v>
      </c>
      <c r="V7" s="37">
        <v>845</v>
      </c>
      <c r="W7" s="37">
        <v>0.52</v>
      </c>
      <c r="X7" s="37">
        <v>1625</v>
      </c>
      <c r="Y7" s="37">
        <v>52.61</v>
      </c>
      <c r="Z7" s="37">
        <v>51.3</v>
      </c>
      <c r="AA7" s="37">
        <v>51.37</v>
      </c>
      <c r="AB7" s="37">
        <v>50.3</v>
      </c>
      <c r="AC7" s="37">
        <v>46.05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1688.75</v>
      </c>
      <c r="BG7" s="37">
        <v>1652.26</v>
      </c>
      <c r="BH7" s="37">
        <v>2646.71</v>
      </c>
      <c r="BI7" s="37">
        <v>1206.05</v>
      </c>
      <c r="BJ7" s="37">
        <v>1220.04</v>
      </c>
      <c r="BK7" s="37">
        <v>1126.77</v>
      </c>
      <c r="BL7" s="37">
        <v>1044.8</v>
      </c>
      <c r="BM7" s="37">
        <v>1081.8</v>
      </c>
      <c r="BN7" s="37">
        <v>974.93</v>
      </c>
      <c r="BO7" s="37">
        <v>855.8</v>
      </c>
      <c r="BP7" s="37">
        <v>814.89</v>
      </c>
      <c r="BQ7" s="37">
        <v>39.299999999999997</v>
      </c>
      <c r="BR7" s="37">
        <v>39.549999999999997</v>
      </c>
      <c r="BS7" s="37">
        <v>37.19</v>
      </c>
      <c r="BT7" s="37">
        <v>36.42</v>
      </c>
      <c r="BU7" s="37">
        <v>83.78</v>
      </c>
      <c r="BV7" s="37">
        <v>50.9</v>
      </c>
      <c r="BW7" s="37">
        <v>50.82</v>
      </c>
      <c r="BX7" s="37">
        <v>52.19</v>
      </c>
      <c r="BY7" s="37">
        <v>55.32</v>
      </c>
      <c r="BZ7" s="37">
        <v>59.8</v>
      </c>
      <c r="CA7" s="37">
        <v>60.64</v>
      </c>
      <c r="CB7" s="37">
        <v>407.73</v>
      </c>
      <c r="CC7" s="37">
        <v>450.67</v>
      </c>
      <c r="CD7" s="37">
        <v>424.08</v>
      </c>
      <c r="CE7" s="37">
        <v>443.86</v>
      </c>
      <c r="CF7" s="37">
        <v>187.8</v>
      </c>
      <c r="CG7" s="37">
        <v>293.27</v>
      </c>
      <c r="CH7" s="37">
        <v>300.52</v>
      </c>
      <c r="CI7" s="37">
        <v>296.14</v>
      </c>
      <c r="CJ7" s="37">
        <v>283.17</v>
      </c>
      <c r="CK7" s="37">
        <v>263.76</v>
      </c>
      <c r="CL7" s="37">
        <v>255.52</v>
      </c>
      <c r="CM7" s="37">
        <v>52.88</v>
      </c>
      <c r="CN7" s="37">
        <v>34.25</v>
      </c>
      <c r="CO7" s="37">
        <v>54.79</v>
      </c>
      <c r="CP7" s="37">
        <v>53.97</v>
      </c>
      <c r="CQ7" s="37">
        <v>53.97</v>
      </c>
      <c r="CR7" s="37">
        <v>53.78</v>
      </c>
      <c r="CS7" s="37">
        <v>53.24</v>
      </c>
      <c r="CT7" s="37">
        <v>52.31</v>
      </c>
      <c r="CU7" s="37">
        <v>60.65</v>
      </c>
      <c r="CV7" s="37">
        <v>51.75</v>
      </c>
      <c r="CW7" s="37">
        <v>52.49</v>
      </c>
      <c r="CX7" s="37">
        <v>84.66</v>
      </c>
      <c r="CY7" s="37">
        <v>84.75</v>
      </c>
      <c r="CZ7" s="37">
        <v>85.01</v>
      </c>
      <c r="DA7" s="37">
        <v>84.96</v>
      </c>
      <c r="DB7" s="37">
        <v>85.21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2019-02-01T08:24:27Z</cp:lastPrinted>
  <dcterms:created xsi:type="dcterms:W3CDTF">2018-12-03T09:23:18Z</dcterms:created>
  <dcterms:modified xsi:type="dcterms:W3CDTF">2019-02-21T03:28:38Z</dcterms:modified>
  <cp:category/>
</cp:coreProperties>
</file>