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llKQs/7wOMrlw1au40Vwigt9e2ObBnyRWWLMkoD44LptniXe8qlz4eP+l4/YZkaFkuB/lljss0GWQ2JdDX0nfA==" workbookSaltValue="4zThot1X0PPOLWGrlzkJO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P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<sst xmlns="http://schemas.openxmlformats.org/spreadsheetml/2006/main" count="240" uniqueCount="126">
  <si>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</si>
  <si>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</si>
  <si>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</si>
  <si>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</si>
  <si>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</si>
  <si>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</si>
  <si>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</si>
  <si>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</si>
  <si>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</si>
  <si>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</si>
  <si>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</si>
  <si>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</si>
  <si>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</si>
  <si>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</si>
  <si>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</si>
  <si>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</si>
  <si>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</si>
  <si>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</si>
  <si>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</si>
  <si>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</si>
  <si>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</si>
  <si>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</si>
  <si>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</si>
  <si>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</si>
  <si>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</si>
  <si>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</si>
  <si>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</si>
  <si>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</si>
  <si>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</si>
  <si>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</si>
  <si>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</si>
  <si>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</si>
  <si>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</si>
  <si>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</si>
  <si>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</si>
  <si>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</si>
  <si>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</si>
  <si>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</si>
  <si>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</si>
  <si>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</si>
  <si>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</si>
  <si>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</si>
  <si>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</si>
  <si>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</si>
  <si>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</si>
  <si>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</si>
  <si>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</si>
  <si>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</si>
  <si>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</si>
  <si>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</si>
  <si>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</si>
  <si>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</si>
  <si>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</si>
  <si>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</si>
  <si>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</si>
  <si>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</si>
  <si>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</si>
  <si>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</si>
  <si>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</si>
  <si>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</si>
  <si>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</si>
  <si>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</si>
  <si>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</si>
  <si>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</si>
  <si>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</si>
  <si>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</si>
  <si>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</si>
  <si>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</si>
  <si>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</si>
  <si>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</si>
  <si>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</si>
  <si>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</si>
  <si>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</si>
  <si>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</si>
  <si>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</si>
  <si>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</si>
  <si>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</si>
  <si>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</si>
  <si>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</si>
  <si>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</si>
  <si>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</si>
  <si>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</si>
  <si>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</si>
  <si>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</si>
  <si>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</si>
  <si>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</si>
  <si>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</si>
  <si>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</si>
  <si>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</si>
  <si>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</si>
  <si>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</si>
  <si>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</si>
  <si>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</si>
  <si>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</si>
  <si>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</si>
  <si>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</si>
  <si>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</si>
  <si>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</si>
  <si>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</si>
  <si>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</si>
  <si>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</si>
  <si>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</si>
  <si>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</si>
  <si>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</si>
  <si>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</si>
  <si>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</si>
  <si>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</si>
  <si>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</si>
  <si>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</si>
  <si>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</si>
  <si>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</si>
  <si>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</si>
  <si>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</si>
  <si>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</si>
  <si>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</si>
  <si>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</si>
  <si>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</si>
  <si>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</si>
  <si>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</si>
  <si>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</si>
  <si>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</si>
  <si>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</si>
  <si>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</si>
  <si>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供用開始年度が平成14年度及び平成17年度なので、目立った資産の老朽化は見られません。</t>
    <phoneticPr fontId="4"/>
  </si>
  <si>
    <t>　現状、管渠整備工事が終了し、維持管理主体の経営を行っています。
　今後、大幅な接続人口増加を見込むことが困難な中、処理施設等の更新が課題となります。
　支出の面で汚水処理費の削減等、収入の面では料金改定等を行うことにより、将来の施設の改築や経営改善を目指します。</t>
    <phoneticPr fontId="4"/>
  </si>
  <si>
    <t>①収益的収支比率は、100％と健全な経営であることを表しています。
⑤経費回収率は、使用料金で回収すべき費用に対して、どの程度使用料金で賄えているか表しており、類似団体の平均より高い結果となっています。
⑥汚水処理原価は、1㎥あたりの処理単価を表しており、類似団体の平均値より低い結果となっています。
⑦施設利用率は、施設・設備が一日に対応可能な処理能力に対する一日平均処理水量の割合を表しており、類似団体の平均とほぼ同じ結果となっています。
⑧水洗化率は、現在処理区内人口のうち、実際に水洗便所を設置して汚水処理している人口の割合を表しており、類似団体と比較して高い水準にあります。水洗化率100%を目指し、水洗化を促します。</t>
    <rPh sb="117" eb="119">
      <t>ショリ</t>
    </rPh>
    <rPh sb="119" eb="121">
      <t>タンカ</t>
    </rPh>
    <rPh sb="122" eb="123">
      <t>アラワ</t>
    </rPh>
    <rPh sb="159" eb="161">
      <t>シセツ</t>
    </rPh>
    <rPh sb="162" eb="164">
      <t>セツビ</t>
    </rPh>
    <rPh sb="165" eb="167">
      <t>イチニチ</t>
    </rPh>
    <rPh sb="168" eb="170">
      <t>タイオウ</t>
    </rPh>
    <rPh sb="170" eb="172">
      <t>カノウ</t>
    </rPh>
    <rPh sb="173" eb="175">
      <t>ショリ</t>
    </rPh>
    <rPh sb="175" eb="177">
      <t>ノウリョク</t>
    </rPh>
    <rPh sb="178" eb="179">
      <t>タイ</t>
    </rPh>
    <rPh sb="181" eb="183">
      <t>イチニチ</t>
    </rPh>
    <rPh sb="183" eb="185">
      <t>ヘイキン</t>
    </rPh>
    <rPh sb="185" eb="187">
      <t>ショリ</t>
    </rPh>
    <rPh sb="187" eb="189">
      <t>スイリョウ</t>
    </rPh>
    <rPh sb="190" eb="192">
      <t>ワリアイ</t>
    </rPh>
    <rPh sb="193" eb="194">
      <t>アラワ</t>
    </rPh>
    <rPh sb="204" eb="206">
      <t>ヘイキン</t>
    </rPh>
    <rPh sb="209" eb="210">
      <t>オナ</t>
    </rPh>
    <rPh sb="211" eb="213">
      <t>ケッカ</t>
    </rPh>
    <rPh sb="229" eb="231">
      <t>ゲンザイ</t>
    </rPh>
    <rPh sb="231" eb="233">
      <t>ショリ</t>
    </rPh>
    <rPh sb="233" eb="235">
      <t>クナイ</t>
    </rPh>
    <rPh sb="235" eb="237">
      <t>ジンコウ</t>
    </rPh>
    <rPh sb="241" eb="243">
      <t>ジッサイ</t>
    </rPh>
    <rPh sb="244" eb="246">
      <t>スイセン</t>
    </rPh>
    <rPh sb="246" eb="248">
      <t>ベンジョ</t>
    </rPh>
    <rPh sb="249" eb="251">
      <t>セッチ</t>
    </rPh>
    <rPh sb="253" eb="255">
      <t>オスイ</t>
    </rPh>
    <rPh sb="255" eb="257">
      <t>ショリ</t>
    </rPh>
    <rPh sb="261" eb="263">
      <t>ジンコウ</t>
    </rPh>
    <rPh sb="264" eb="266">
      <t>ワリアイ</t>
    </rPh>
    <rPh sb="267" eb="268">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</si>
</sst>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17-4EC1-87A3-13E56E5E1493}"/>
            </c:ext>
          </c:extLst>
        </c:ser>
        <c:dLbls>
          <c:showLegendKey val="0"/>
          <c:showVal val="0"/>
          <c:showCatName val="0"/>
          <c:showSerName val="0"/>
          <c:showPercent val="0"/>
          <c:showBubbleSize val="0"/>
        </c:dLbls>
        <c:gapWidth val="150"/>
        <c:axId val="240926680"/>
        <c:axId val="2409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c:ext xmlns:c16="http://schemas.microsoft.com/office/drawing/2014/chart" uri="{C3380CC4-5D6E-409C-BE32-E72D297353CC}">
              <c16:uniqueId val="{00000001-5817-4EC1-87A3-13E56E5E1493}"/>
            </c:ext>
          </c:extLst>
        </c:ser>
        <c:dLbls>
          <c:showLegendKey val="0"/>
          <c:showVal val="0"/>
          <c:showCatName val="0"/>
          <c:showSerName val="0"/>
          <c:showPercent val="0"/>
          <c:showBubbleSize val="0"/>
        </c:dLbls>
        <c:marker val="1"/>
        <c:smooth val="0"/>
        <c:axId val="240926680"/>
        <c:axId val="240952000"/>
      </c:lineChart>
      <c:dateAx>
        <c:axId val="240926680"/>
        <c:scaling>
          <c:orientation val="minMax"/>
        </c:scaling>
        <c:delete val="1"/>
        <c:axPos val="b"/>
        <c:numFmt formatCode="ge" sourceLinked="1"/>
        <c:majorTickMark val="none"/>
        <c:minorTickMark val="none"/>
        <c:tickLblPos val="none"/>
        <c:crossAx val="240952000"/>
        <c:crosses val="autoZero"/>
        <c:auto val="1"/>
        <c:lblOffset val="100"/>
        <c:baseTimeUnit val="years"/>
      </c:dateAx>
      <c:valAx>
        <c:axId val="2409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2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55.62</c:v>
                </c:pt>
                <c:pt idx="1">
                  <c:v>54.26</c:v>
                </c:pt>
                <c:pt idx="2">
                  <c:v>52.71</c:v>
                </c:pt>
                <c:pt idx="3">
                  <c:v>52.13</c:v>
                </c:pt>
                <c:pt idx="4">
                  <c:v>52.13</c:v>
                </c:pt>
              </c:numCache>
            </c:numRef>
          </c:val>
          <c:extLst>
            <c:ext xmlns:c16="http://schemas.microsoft.com/office/drawing/2014/chart" uri="{C3380CC4-5D6E-409C-BE32-E72D297353CC}">
              <c16:uniqueId val="{00000000-3EBA-4117-A356-04F58CDA587E}"/>
            </c:ext>
          </c:extLst>
        </c:ser>
        <c:dLbls>
          <c:showLegendKey val="0"/>
          <c:showVal val="0"/>
          <c:showCatName val="0"/>
          <c:showSerName val="0"/>
          <c:showPercent val="0"/>
          <c:showBubbleSize val="0"/>
        </c:dLbls>
        <c:gapWidth val="150"/>
        <c:axId val="241950056"/>
        <c:axId val="24195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c:ext xmlns:c16="http://schemas.microsoft.com/office/drawing/2014/chart" uri="{C3380CC4-5D6E-409C-BE32-E72D297353CC}">
              <c16:uniqueId val="{00000001-3EBA-4117-A356-04F58CDA587E}"/>
            </c:ext>
          </c:extLst>
        </c:ser>
        <c:dLbls>
          <c:showLegendKey val="0"/>
          <c:showVal val="0"/>
          <c:showCatName val="0"/>
          <c:showSerName val="0"/>
          <c:showPercent val="0"/>
          <c:showBubbleSize val="0"/>
        </c:dLbls>
        <c:marker val="1"/>
        <c:smooth val="0"/>
        <c:axId val="241950056"/>
        <c:axId val="241950448"/>
      </c:lineChart>
      <c:dateAx>
        <c:axId val="241950056"/>
        <c:scaling>
          <c:orientation val="minMax"/>
        </c:scaling>
        <c:delete val="1"/>
        <c:axPos val="b"/>
        <c:numFmt formatCode="ge" sourceLinked="1"/>
        <c:majorTickMark val="none"/>
        <c:minorTickMark val="none"/>
        <c:tickLblPos val="none"/>
        <c:crossAx val="241950448"/>
        <c:crosses val="autoZero"/>
        <c:auto val="1"/>
        <c:lblOffset val="100"/>
        <c:baseTimeUnit val="years"/>
      </c:dateAx>
      <c:valAx>
        <c:axId val="24195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5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91.8</c:v>
                </c:pt>
                <c:pt idx="1">
                  <c:v>90.79</c:v>
                </c:pt>
                <c:pt idx="2">
                  <c:v>92.09</c:v>
                </c:pt>
                <c:pt idx="3">
                  <c:v>92.43</c:v>
                </c:pt>
                <c:pt idx="4">
                  <c:v>92.78</c:v>
                </c:pt>
              </c:numCache>
            </c:numRef>
          </c:val>
          <c:extLst>
            <c:ext xmlns:c16="http://schemas.microsoft.com/office/drawing/2014/chart" uri="{C3380CC4-5D6E-409C-BE32-E72D297353CC}">
              <c16:uniqueId val="{00000000-DA18-4243-8A13-0C5C59692372}"/>
            </c:ext>
          </c:extLst>
        </c:ser>
        <c:dLbls>
          <c:showLegendKey val="0"/>
          <c:showVal val="0"/>
          <c:showCatName val="0"/>
          <c:showSerName val="0"/>
          <c:showPercent val="0"/>
          <c:showBubbleSize val="0"/>
        </c:dLbls>
        <c:gapWidth val="150"/>
        <c:axId val="241951624"/>
        <c:axId val="24195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c:ext xmlns:c16="http://schemas.microsoft.com/office/drawing/2014/chart" uri="{C3380CC4-5D6E-409C-BE32-E72D297353CC}">
              <c16:uniqueId val="{00000001-DA18-4243-8A13-0C5C59692372}"/>
            </c:ext>
          </c:extLst>
        </c:ser>
        <c:dLbls>
          <c:showLegendKey val="0"/>
          <c:showVal val="0"/>
          <c:showCatName val="0"/>
          <c:showSerName val="0"/>
          <c:showPercent val="0"/>
          <c:showBubbleSize val="0"/>
        </c:dLbls>
        <c:marker val="1"/>
        <c:smooth val="0"/>
        <c:axId val="241951624"/>
        <c:axId val="241952016"/>
      </c:lineChart>
      <c:dateAx>
        <c:axId val="241951624"/>
        <c:scaling>
          <c:orientation val="minMax"/>
        </c:scaling>
        <c:delete val="1"/>
        <c:axPos val="b"/>
        <c:numFmt formatCode="ge" sourceLinked="1"/>
        <c:majorTickMark val="none"/>
        <c:minorTickMark val="none"/>
        <c:tickLblPos val="none"/>
        <c:crossAx val="241952016"/>
        <c:crosses val="autoZero"/>
        <c:auto val="1"/>
        <c:lblOffset val="100"/>
        <c:baseTimeUnit val="years"/>
      </c:dateAx>
      <c:valAx>
        <c:axId val="24195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5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48.8</c:v>
                </c:pt>
                <c:pt idx="1">
                  <c:v>55.88</c:v>
                </c:pt>
                <c:pt idx="2">
                  <c:v>53.51</c:v>
                </c:pt>
                <c:pt idx="3">
                  <c:v>100</c:v>
                </c:pt>
                <c:pt idx="4">
                  <c:v>100</c:v>
                </c:pt>
              </c:numCache>
            </c:numRef>
          </c:val>
          <c:extLst>
            <c:ext xmlns:c16="http://schemas.microsoft.com/office/drawing/2014/chart" uri="{C3380CC4-5D6E-409C-BE32-E72D297353CC}">
              <c16:uniqueId val="{00000000-AA3B-409E-BA5E-AEF7A16E9DF5}"/>
            </c:ext>
          </c:extLst>
        </c:ser>
        <c:dLbls>
          <c:showLegendKey val="0"/>
          <c:showVal val="0"/>
          <c:showCatName val="0"/>
          <c:showSerName val="0"/>
          <c:showPercent val="0"/>
          <c:showBubbleSize val="0"/>
        </c:dLbls>
        <c:gapWidth val="150"/>
        <c:axId val="241162064"/>
        <c:axId val="24116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B-409E-BA5E-AEF7A16E9DF5}"/>
            </c:ext>
          </c:extLst>
        </c:ser>
        <c:dLbls>
          <c:showLegendKey val="0"/>
          <c:showVal val="0"/>
          <c:showCatName val="0"/>
          <c:showSerName val="0"/>
          <c:showPercent val="0"/>
          <c:showBubbleSize val="0"/>
        </c:dLbls>
        <c:marker val="1"/>
        <c:smooth val="0"/>
        <c:axId val="241162064"/>
        <c:axId val="241162448"/>
      </c:lineChart>
      <c:dateAx>
        <c:axId val="241162064"/>
        <c:scaling>
          <c:orientation val="minMax"/>
        </c:scaling>
        <c:delete val="1"/>
        <c:axPos val="b"/>
        <c:numFmt formatCode="ge" sourceLinked="1"/>
        <c:majorTickMark val="none"/>
        <c:minorTickMark val="none"/>
        <c:tickLblPos val="none"/>
        <c:crossAx val="241162448"/>
        <c:crosses val="autoZero"/>
        <c:auto val="1"/>
        <c:lblOffset val="100"/>
        <c:baseTimeUnit val="years"/>
      </c:dateAx>
      <c:valAx>
        <c:axId val="24116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6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1D-4842-B580-3F0001079CE6}"/>
            </c:ext>
          </c:extLst>
        </c:ser>
        <c:dLbls>
          <c:showLegendKey val="0"/>
          <c:showVal val="0"/>
          <c:showCatName val="0"/>
          <c:showSerName val="0"/>
          <c:showPercent val="0"/>
          <c:showBubbleSize val="0"/>
        </c:dLbls>
        <c:gapWidth val="150"/>
        <c:axId val="241845816"/>
        <c:axId val="24184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1D-4842-B580-3F0001079CE6}"/>
            </c:ext>
          </c:extLst>
        </c:ser>
        <c:dLbls>
          <c:showLegendKey val="0"/>
          <c:showVal val="0"/>
          <c:showCatName val="0"/>
          <c:showSerName val="0"/>
          <c:showPercent val="0"/>
          <c:showBubbleSize val="0"/>
        </c:dLbls>
        <c:marker val="1"/>
        <c:smooth val="0"/>
        <c:axId val="241845816"/>
        <c:axId val="241846200"/>
      </c:lineChart>
      <c:dateAx>
        <c:axId val="241845816"/>
        <c:scaling>
          <c:orientation val="minMax"/>
        </c:scaling>
        <c:delete val="1"/>
        <c:axPos val="b"/>
        <c:numFmt formatCode="ge" sourceLinked="1"/>
        <c:majorTickMark val="none"/>
        <c:minorTickMark val="none"/>
        <c:tickLblPos val="none"/>
        <c:crossAx val="241846200"/>
        <c:crosses val="autoZero"/>
        <c:auto val="1"/>
        <c:lblOffset val="100"/>
        <c:baseTimeUnit val="years"/>
      </c:dateAx>
      <c:valAx>
        <c:axId val="24184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4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3A-4437-8950-7245895997B6}"/>
            </c:ext>
          </c:extLst>
        </c:ser>
        <c:dLbls>
          <c:showLegendKey val="0"/>
          <c:showVal val="0"/>
          <c:showCatName val="0"/>
          <c:showSerName val="0"/>
          <c:showPercent val="0"/>
          <c:showBubbleSize val="0"/>
        </c:dLbls>
        <c:gapWidth val="150"/>
        <c:axId val="241573200"/>
        <c:axId val="23984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3A-4437-8950-7245895997B6}"/>
            </c:ext>
          </c:extLst>
        </c:ser>
        <c:dLbls>
          <c:showLegendKey val="0"/>
          <c:showVal val="0"/>
          <c:showCatName val="0"/>
          <c:showSerName val="0"/>
          <c:showPercent val="0"/>
          <c:showBubbleSize val="0"/>
        </c:dLbls>
        <c:marker val="1"/>
        <c:smooth val="0"/>
        <c:axId val="241573200"/>
        <c:axId val="239848168"/>
      </c:lineChart>
      <c:dateAx>
        <c:axId val="241573200"/>
        <c:scaling>
          <c:orientation val="minMax"/>
        </c:scaling>
        <c:delete val="1"/>
        <c:axPos val="b"/>
        <c:numFmt formatCode="ge" sourceLinked="1"/>
        <c:majorTickMark val="none"/>
        <c:minorTickMark val="none"/>
        <c:tickLblPos val="none"/>
        <c:crossAx val="239848168"/>
        <c:crosses val="autoZero"/>
        <c:auto val="1"/>
        <c:lblOffset val="100"/>
        <c:baseTimeUnit val="years"/>
      </c:dateAx>
      <c:valAx>
        <c:axId val="23984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7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0D-41DD-866F-060E575C9AF3}"/>
            </c:ext>
          </c:extLst>
        </c:ser>
        <c:dLbls>
          <c:showLegendKey val="0"/>
          <c:showVal val="0"/>
          <c:showCatName val="0"/>
          <c:showSerName val="0"/>
          <c:showPercent val="0"/>
          <c:showBubbleSize val="0"/>
        </c:dLbls>
        <c:gapWidth val="150"/>
        <c:axId val="239848952"/>
        <c:axId val="2398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0D-41DD-866F-060E575C9AF3}"/>
            </c:ext>
          </c:extLst>
        </c:ser>
        <c:dLbls>
          <c:showLegendKey val="0"/>
          <c:showVal val="0"/>
          <c:showCatName val="0"/>
          <c:showSerName val="0"/>
          <c:showPercent val="0"/>
          <c:showBubbleSize val="0"/>
        </c:dLbls>
        <c:marker val="1"/>
        <c:smooth val="0"/>
        <c:axId val="239848952"/>
        <c:axId val="239849344"/>
      </c:lineChart>
      <c:dateAx>
        <c:axId val="239848952"/>
        <c:scaling>
          <c:orientation val="minMax"/>
        </c:scaling>
        <c:delete val="1"/>
        <c:axPos val="b"/>
        <c:numFmt formatCode="ge" sourceLinked="1"/>
        <c:majorTickMark val="none"/>
        <c:minorTickMark val="none"/>
        <c:tickLblPos val="none"/>
        <c:crossAx val="239849344"/>
        <c:crosses val="autoZero"/>
        <c:auto val="1"/>
        <c:lblOffset val="100"/>
        <c:baseTimeUnit val="years"/>
      </c:dateAx>
      <c:valAx>
        <c:axId val="2398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4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7D-4147-841F-61CA0A96B9BC}"/>
            </c:ext>
          </c:extLst>
        </c:ser>
        <c:dLbls>
          <c:showLegendKey val="0"/>
          <c:showVal val="0"/>
          <c:showCatName val="0"/>
          <c:showSerName val="0"/>
          <c:showPercent val="0"/>
          <c:showBubbleSize val="0"/>
        </c:dLbls>
        <c:gapWidth val="150"/>
        <c:axId val="239850520"/>
        <c:axId val="2398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7D-4147-841F-61CA0A96B9BC}"/>
            </c:ext>
          </c:extLst>
        </c:ser>
        <c:dLbls>
          <c:showLegendKey val="0"/>
          <c:showVal val="0"/>
          <c:showCatName val="0"/>
          <c:showSerName val="0"/>
          <c:showPercent val="0"/>
          <c:showBubbleSize val="0"/>
        </c:dLbls>
        <c:marker val="1"/>
        <c:smooth val="0"/>
        <c:axId val="239850520"/>
        <c:axId val="239850912"/>
      </c:lineChart>
      <c:dateAx>
        <c:axId val="239850520"/>
        <c:scaling>
          <c:orientation val="minMax"/>
        </c:scaling>
        <c:delete val="1"/>
        <c:axPos val="b"/>
        <c:numFmt formatCode="ge" sourceLinked="1"/>
        <c:majorTickMark val="none"/>
        <c:minorTickMark val="none"/>
        <c:tickLblPos val="none"/>
        <c:crossAx val="239850912"/>
        <c:crosses val="autoZero"/>
        <c:auto val="1"/>
        <c:lblOffset val="100"/>
        <c:baseTimeUnit val="years"/>
      </c:dateAx>
      <c:valAx>
        <c:axId val="2398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5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1799.01</c:v>
                </c:pt>
                <c:pt idx="1">
                  <c:v>1556.24</c:v>
                </c:pt>
                <c:pt idx="2">
                  <c:v>1336.74</c:v>
                </c:pt>
                <c:pt idx="3">
                  <c:v>824.08</c:v>
                </c:pt>
                <c:pt idx="4" formatCode="#,##0.00;&quot;△&quot;#,##0.00">
                  <c:v>0</c:v>
                </c:pt>
              </c:numCache>
            </c:numRef>
          </c:val>
          <c:extLst>
            <c:ext xmlns:c16="http://schemas.microsoft.com/office/drawing/2014/chart" uri="{C3380CC4-5D6E-409C-BE32-E72D297353CC}">
              <c16:uniqueId val="{00000000-AFC8-416F-8ECD-235938F1C766}"/>
            </c:ext>
          </c:extLst>
        </c:ser>
        <c:dLbls>
          <c:showLegendKey val="0"/>
          <c:showVal val="0"/>
          <c:showCatName val="0"/>
          <c:showSerName val="0"/>
          <c:showPercent val="0"/>
          <c:showBubbleSize val="0"/>
        </c:dLbls>
        <c:gapWidth val="150"/>
        <c:axId val="241731472"/>
        <c:axId val="24173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c:ext xmlns:c16="http://schemas.microsoft.com/office/drawing/2014/chart" uri="{C3380CC4-5D6E-409C-BE32-E72D297353CC}">
              <c16:uniqueId val="{00000001-AFC8-416F-8ECD-235938F1C766}"/>
            </c:ext>
          </c:extLst>
        </c:ser>
        <c:dLbls>
          <c:showLegendKey val="0"/>
          <c:showVal val="0"/>
          <c:showCatName val="0"/>
          <c:showSerName val="0"/>
          <c:showPercent val="0"/>
          <c:showBubbleSize val="0"/>
        </c:dLbls>
        <c:marker val="1"/>
        <c:smooth val="0"/>
        <c:axId val="241731472"/>
        <c:axId val="241731864"/>
      </c:lineChart>
      <c:dateAx>
        <c:axId val="241731472"/>
        <c:scaling>
          <c:orientation val="minMax"/>
        </c:scaling>
        <c:delete val="1"/>
        <c:axPos val="b"/>
        <c:numFmt formatCode="ge" sourceLinked="1"/>
        <c:majorTickMark val="none"/>
        <c:minorTickMark val="none"/>
        <c:tickLblPos val="none"/>
        <c:crossAx val="241731864"/>
        <c:crosses val="autoZero"/>
        <c:auto val="1"/>
        <c:lblOffset val="100"/>
        <c:baseTimeUnit val="years"/>
      </c:dateAx>
      <c:valAx>
        <c:axId val="24173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3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29.76</c:v>
                </c:pt>
                <c:pt idx="1">
                  <c:v>28.88</c:v>
                </c:pt>
                <c:pt idx="2">
                  <c:v>28.65</c:v>
                </c:pt>
                <c:pt idx="3">
                  <c:v>93.92</c:v>
                </c:pt>
                <c:pt idx="4">
                  <c:v>86.23</c:v>
                </c:pt>
              </c:numCache>
            </c:numRef>
          </c:val>
          <c:extLst>
            <c:ext xmlns:c16="http://schemas.microsoft.com/office/drawing/2014/chart" uri="{C3380CC4-5D6E-409C-BE32-E72D297353CC}">
              <c16:uniqueId val="{00000000-9914-473B-A002-EE2F37949D68}"/>
            </c:ext>
          </c:extLst>
        </c:ser>
        <c:dLbls>
          <c:showLegendKey val="0"/>
          <c:showVal val="0"/>
          <c:showCatName val="0"/>
          <c:showSerName val="0"/>
          <c:showPercent val="0"/>
          <c:showBubbleSize val="0"/>
        </c:dLbls>
        <c:gapWidth val="150"/>
        <c:axId val="241733040"/>
        <c:axId val="24173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c:ext xmlns:c16="http://schemas.microsoft.com/office/drawing/2014/chart" uri="{C3380CC4-5D6E-409C-BE32-E72D297353CC}">
              <c16:uniqueId val="{00000001-9914-473B-A002-EE2F37949D68}"/>
            </c:ext>
          </c:extLst>
        </c:ser>
        <c:dLbls>
          <c:showLegendKey val="0"/>
          <c:showVal val="0"/>
          <c:showCatName val="0"/>
          <c:showSerName val="0"/>
          <c:showPercent val="0"/>
          <c:showBubbleSize val="0"/>
        </c:dLbls>
        <c:marker val="1"/>
        <c:smooth val="0"/>
        <c:axId val="241733040"/>
        <c:axId val="241733432"/>
      </c:lineChart>
      <c:dateAx>
        <c:axId val="241733040"/>
        <c:scaling>
          <c:orientation val="minMax"/>
        </c:scaling>
        <c:delete val="1"/>
        <c:axPos val="b"/>
        <c:numFmt formatCode="ge" sourceLinked="1"/>
        <c:majorTickMark val="none"/>
        <c:minorTickMark val="none"/>
        <c:tickLblPos val="none"/>
        <c:crossAx val="241733432"/>
        <c:crosses val="autoZero"/>
        <c:auto val="1"/>
        <c:lblOffset val="100"/>
        <c:baseTimeUnit val="years"/>
      </c:dateAx>
      <c:valAx>
        <c:axId val="24173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3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445.32</c:v>
                </c:pt>
                <c:pt idx="1">
                  <c:v>471.8</c:v>
                </c:pt>
                <c:pt idx="2">
                  <c:v>481.15</c:v>
                </c:pt>
                <c:pt idx="3">
                  <c:v>148.25</c:v>
                </c:pt>
                <c:pt idx="4">
                  <c:v>161.53</c:v>
                </c:pt>
              </c:numCache>
            </c:numRef>
          </c:val>
          <c:extLst>
            <c:ext xmlns:c16="http://schemas.microsoft.com/office/drawing/2014/chart" uri="{C3380CC4-5D6E-409C-BE32-E72D297353CC}">
              <c16:uniqueId val="{00000000-265C-4B94-A342-C2FCECE8264B}"/>
            </c:ext>
          </c:extLst>
        </c:ser>
        <c:dLbls>
          <c:showLegendKey val="0"/>
          <c:showVal val="0"/>
          <c:showCatName val="0"/>
          <c:showSerName val="0"/>
          <c:showPercent val="0"/>
          <c:showBubbleSize val="0"/>
        </c:dLbls>
        <c:gapWidth val="150"/>
        <c:axId val="241948488"/>
        <c:axId val="24194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c:ext xmlns:c16="http://schemas.microsoft.com/office/drawing/2014/chart" uri="{C3380CC4-5D6E-409C-BE32-E72D297353CC}">
              <c16:uniqueId val="{00000001-265C-4B94-A342-C2FCECE8264B}"/>
            </c:ext>
          </c:extLst>
        </c:ser>
        <c:dLbls>
          <c:showLegendKey val="0"/>
          <c:showVal val="0"/>
          <c:showCatName val="0"/>
          <c:showSerName val="0"/>
          <c:showPercent val="0"/>
          <c:showBubbleSize val="0"/>
        </c:dLbls>
        <c:marker val="1"/>
        <c:smooth val="0"/>
        <c:axId val="241948488"/>
        <c:axId val="241948880"/>
      </c:lineChart>
      <c:dateAx>
        <c:axId val="241948488"/>
        <c:scaling>
          <c:orientation val="minMax"/>
        </c:scaling>
        <c:delete val="1"/>
        <c:axPos val="b"/>
        <c:numFmt formatCode="ge" sourceLinked="1"/>
        <c:majorTickMark val="none"/>
        <c:minorTickMark val="none"/>
        <c:tickLblPos val="none"/>
        <c:crossAx val="241948880"/>
        <c:crosses val="autoZero"/>
        <c:auto val="1"/>
        <c:lblOffset val="100"/>
        <c:baseTimeUnit val="years"/>
      </c:dateAx>
      <c:valAx>
        <c:axId val="24194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4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芝山町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7500</v>
      </c>
      <c r="AM8" s="66"/>
      <c r="AN8" s="66"/>
      <c r="AO8" s="66"/>
      <c r="AP8" s="66"/>
      <c r="AQ8" s="66"/>
      <c r="AR8" s="66"/>
      <c r="AS8" s="66"/>
      <c r="AT8" s="65">
        <f>データ!T6</f>
        <v>43.24</v>
      </c>
      <c r="AU8" s="65"/>
      <c r="AV8" s="65"/>
      <c r="AW8" s="65"/>
      <c r="AX8" s="65"/>
      <c r="AY8" s="65"/>
      <c r="AZ8" s="65"/>
      <c r="BA8" s="65"/>
      <c r="BB8" s="65">
        <f>データ!U6</f>
        <v>173.45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13.93</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1039</v>
      </c>
      <c r="AM10" s="66"/>
      <c r="AN10" s="66"/>
      <c r="AO10" s="66"/>
      <c r="AP10" s="66"/>
      <c r="AQ10" s="66"/>
      <c r="AR10" s="66"/>
      <c r="AS10" s="66"/>
      <c r="AT10" s="65">
        <f>データ!W6</f>
        <v>0.62</v>
      </c>
      <c r="AU10" s="65"/>
      <c r="AV10" s="65"/>
      <c r="AW10" s="65"/>
      <c r="AX10" s="65"/>
      <c r="AY10" s="65"/>
      <c r="AZ10" s="65"/>
      <c r="BA10" s="65"/>
      <c r="BB10" s="65">
        <f>データ!X6</f>
        <v>1675.81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w5iAjv0s5sD4Om8rHg8/k5LX59s8YMiHaIDUSdRr1simltoN3uX7kJhBUFRNxyLxb6iqZCKe3TQgdbbYiDOvjg==" saltValue="xp64uIq0HaUoK5EAw1QrB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124095</v>
      </c>
      <c r="D6" s="32">
        <f t="shared" si="3"/>
        <v>47</v>
      </c>
      <c r="E6" s="32">
        <f t="shared" si="3"/>
        <v>17</v>
      </c>
      <c r="F6" s="32">
        <f t="shared" si="3"/>
        <v>5</v>
      </c>
      <c r="G6" s="32">
        <f t="shared" si="3"/>
        <v>0</v>
      </c>
      <c r="H6" s="32" t="str">
        <f t="shared" si="3"/>
        <v>千葉県　芝山町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13.93</v>
      </c>
      <c r="Q6" s="33">
        <f t="shared" si="3"/>
        <v>100</v>
      </c>
      <c r="R6" s="33">
        <f t="shared" si="3"/>
        <v>3780</v>
      </c>
      <c r="S6" s="33">
        <f t="shared" si="3"/>
        <v>7500</v>
      </c>
      <c r="T6" s="33">
        <f t="shared" si="3"/>
        <v>43.24</v>
      </c>
      <c r="U6" s="33">
        <f t="shared" si="3"/>
        <v>173.45</v>
      </c>
      <c r="V6" s="33">
        <f t="shared" si="3"/>
        <v>1039</v>
      </c>
      <c r="W6" s="33">
        <f t="shared" si="3"/>
        <v>0.62</v>
      </c>
      <c r="X6" s="33">
        <f t="shared" si="3"/>
        <v>1675.81</v>
      </c>
      <c r="Y6" s="34">
        <f>IF(Y7="",NA(),Y7)</f>
        <v>48.8</v>
      </c>
      <c r="Z6" s="34">
        <f t="shared" ref="Z6:AH6" si="4">IF(Z7="",NA(),Z7)</f>
        <v>55.88</v>
      </c>
      <c r="AA6" s="34">
        <f t="shared" si="4"/>
        <v>53.51</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1799.01</v>
      </c>
      <c r="BG6" s="34">
        <f t="shared" ref="BG6:BO6" si="7">IF(BG7="",NA(),BG7)</f>
        <v>1556.24</v>
      </c>
      <c r="BH6" s="34">
        <f t="shared" si="7"/>
        <v>1336.74</v>
      </c>
      <c r="BI6" s="34">
        <f t="shared" si="7"/>
        <v>824.08</v>
      </c>
      <c r="BJ6" s="33">
        <f t="shared" si="7"/>
        <v>0</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29.76</v>
      </c>
      <c r="BR6" s="34">
        <f t="shared" ref="BR6:BZ6" si="8">IF(BR7="",NA(),BR7)</f>
        <v>28.88</v>
      </c>
      <c r="BS6" s="34">
        <f t="shared" si="8"/>
        <v>28.65</v>
      </c>
      <c r="BT6" s="34">
        <f t="shared" si="8"/>
        <v>93.92</v>
      </c>
      <c r="BU6" s="34">
        <f t="shared" si="8"/>
        <v>86.23</v>
      </c>
      <c r="BV6" s="34">
        <f t="shared" si="8"/>
        <v>41.04</v>
      </c>
      <c r="BW6" s="34">
        <f t="shared" si="8"/>
        <v>41.08</v>
      </c>
      <c r="BX6" s="34">
        <f t="shared" si="8"/>
        <v>41.34</v>
      </c>
      <c r="BY6" s="34">
        <f t="shared" si="8"/>
        <v>40.06</v>
      </c>
      <c r="BZ6" s="34">
        <f t="shared" si="8"/>
        <v>59.8</v>
      </c>
      <c r="CA6" s="33" t="str">
        <f>IF(CA7="","",IF(CA7="-","【-】","【"&amp;SUBSTITUTE(TEXT(CA7,"#,##0.00"),"-","△")&amp;"】"))</f>
        <v>【60.64】</v>
      </c>
      <c r="CB6" s="34">
        <f>IF(CB7="",NA(),CB7)</f>
        <v>445.32</v>
      </c>
      <c r="CC6" s="34">
        <f t="shared" ref="CC6:CK6" si="9">IF(CC7="",NA(),CC7)</f>
        <v>471.8</v>
      </c>
      <c r="CD6" s="34">
        <f t="shared" si="9"/>
        <v>481.15</v>
      </c>
      <c r="CE6" s="34">
        <f t="shared" si="9"/>
        <v>148.25</v>
      </c>
      <c r="CF6" s="34">
        <f t="shared" si="9"/>
        <v>161.53</v>
      </c>
      <c r="CG6" s="34">
        <f t="shared" si="9"/>
        <v>357.08</v>
      </c>
      <c r="CH6" s="34">
        <f t="shared" si="9"/>
        <v>378.08</v>
      </c>
      <c r="CI6" s="34">
        <f t="shared" si="9"/>
        <v>357.49</v>
      </c>
      <c r="CJ6" s="34">
        <f t="shared" si="9"/>
        <v>355.22</v>
      </c>
      <c r="CK6" s="34">
        <f t="shared" si="9"/>
        <v>263.76</v>
      </c>
      <c r="CL6" s="33" t="str">
        <f>IF(CL7="","",IF(CL7="-","【-】","【"&amp;SUBSTITUTE(TEXT(CL7,"#,##0.00"),"-","△")&amp;"】"))</f>
        <v>【255.52】</v>
      </c>
      <c r="CM6" s="34">
        <f>IF(CM7="",NA(),CM7)</f>
        <v>55.62</v>
      </c>
      <c r="CN6" s="34">
        <f t="shared" ref="CN6:CV6" si="10">IF(CN7="",NA(),CN7)</f>
        <v>54.26</v>
      </c>
      <c r="CO6" s="34">
        <f t="shared" si="10"/>
        <v>52.71</v>
      </c>
      <c r="CP6" s="34">
        <f t="shared" si="10"/>
        <v>52.13</v>
      </c>
      <c r="CQ6" s="34">
        <f t="shared" si="10"/>
        <v>52.13</v>
      </c>
      <c r="CR6" s="34">
        <f t="shared" si="10"/>
        <v>45.95</v>
      </c>
      <c r="CS6" s="34">
        <f t="shared" si="10"/>
        <v>44.69</v>
      </c>
      <c r="CT6" s="34">
        <f t="shared" si="10"/>
        <v>44.69</v>
      </c>
      <c r="CU6" s="34">
        <f t="shared" si="10"/>
        <v>42.84</v>
      </c>
      <c r="CV6" s="34">
        <f t="shared" si="10"/>
        <v>51.75</v>
      </c>
      <c r="CW6" s="33" t="str">
        <f>IF(CW7="","",IF(CW7="-","【-】","【"&amp;SUBSTITUTE(TEXT(CW7,"#,##0.00"),"-","△")&amp;"】"))</f>
        <v>【52.49】</v>
      </c>
      <c r="CX6" s="34">
        <f>IF(CX7="",NA(),CX7)</f>
        <v>91.8</v>
      </c>
      <c r="CY6" s="34">
        <f t="shared" ref="CY6:DG6" si="11">IF(CY7="",NA(),CY7)</f>
        <v>90.79</v>
      </c>
      <c r="CZ6" s="34">
        <f t="shared" si="11"/>
        <v>92.09</v>
      </c>
      <c r="DA6" s="34">
        <f t="shared" si="11"/>
        <v>92.43</v>
      </c>
      <c r="DB6" s="34">
        <f t="shared" si="11"/>
        <v>92.78</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124095</v>
      </c>
      <c r="D7" s="36">
        <v>47</v>
      </c>
      <c r="E7" s="36">
        <v>17</v>
      </c>
      <c r="F7" s="36">
        <v>5</v>
      </c>
      <c r="G7" s="36">
        <v>0</v>
      </c>
      <c r="H7" s="36" t="s">
        <v>110</v>
      </c>
      <c r="I7" s="36" t="s">
        <v>111</v>
      </c>
      <c r="J7" s="36" t="s">
        <v>112</v>
      </c>
      <c r="K7" s="36" t="s">
        <v>113</v>
      </c>
      <c r="L7" s="36" t="s">
        <v>114</v>
      </c>
      <c r="M7" s="36" t="s">
        <v>115</v>
      </c>
      <c r="N7" s="37" t="s">
        <v>116</v>
      </c>
      <c r="O7" s="37" t="s">
        <v>117</v>
      </c>
      <c r="P7" s="37">
        <v>13.93</v>
      </c>
      <c r="Q7" s="37">
        <v>100</v>
      </c>
      <c r="R7" s="37">
        <v>3780</v>
      </c>
      <c r="S7" s="37">
        <v>7500</v>
      </c>
      <c r="T7" s="37">
        <v>43.24</v>
      </c>
      <c r="U7" s="37">
        <v>173.45</v>
      </c>
      <c r="V7" s="37">
        <v>1039</v>
      </c>
      <c r="W7" s="37">
        <v>0.62</v>
      </c>
      <c r="X7" s="37">
        <v>1675.81</v>
      </c>
      <c r="Y7" s="37">
        <v>48.8</v>
      </c>
      <c r="Z7" s="37">
        <v>55.88</v>
      </c>
      <c r="AA7" s="37">
        <v>53.51</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1799.01</v>
      </c>
      <c r="BG7" s="37">
        <v>1556.24</v>
      </c>
      <c r="BH7" s="37">
        <v>1336.74</v>
      </c>
      <c r="BI7" s="37">
        <v>824.08</v>
      </c>
      <c r="BJ7" s="37">
        <v>0</v>
      </c>
      <c r="BK7" s="37">
        <v>1117.1099999999999</v>
      </c>
      <c r="BL7" s="37">
        <v>1161.05</v>
      </c>
      <c r="BM7" s="37">
        <v>979.89</v>
      </c>
      <c r="BN7" s="37">
        <v>1051.43</v>
      </c>
      <c r="BO7" s="37">
        <v>855.8</v>
      </c>
      <c r="BP7" s="37">
        <v>814.89</v>
      </c>
      <c r="BQ7" s="37">
        <v>29.76</v>
      </c>
      <c r="BR7" s="37">
        <v>28.88</v>
      </c>
      <c r="BS7" s="37">
        <v>28.65</v>
      </c>
      <c r="BT7" s="37">
        <v>93.92</v>
      </c>
      <c r="BU7" s="37">
        <v>86.23</v>
      </c>
      <c r="BV7" s="37">
        <v>41.04</v>
      </c>
      <c r="BW7" s="37">
        <v>41.08</v>
      </c>
      <c r="BX7" s="37">
        <v>41.34</v>
      </c>
      <c r="BY7" s="37">
        <v>40.06</v>
      </c>
      <c r="BZ7" s="37">
        <v>59.8</v>
      </c>
      <c r="CA7" s="37">
        <v>60.64</v>
      </c>
      <c r="CB7" s="37">
        <v>445.32</v>
      </c>
      <c r="CC7" s="37">
        <v>471.8</v>
      </c>
      <c r="CD7" s="37">
        <v>481.15</v>
      </c>
      <c r="CE7" s="37">
        <v>148.25</v>
      </c>
      <c r="CF7" s="37">
        <v>161.53</v>
      </c>
      <c r="CG7" s="37">
        <v>357.08</v>
      </c>
      <c r="CH7" s="37">
        <v>378.08</v>
      </c>
      <c r="CI7" s="37">
        <v>357.49</v>
      </c>
      <c r="CJ7" s="37">
        <v>355.22</v>
      </c>
      <c r="CK7" s="37">
        <v>263.76</v>
      </c>
      <c r="CL7" s="37">
        <v>255.52</v>
      </c>
      <c r="CM7" s="37">
        <v>55.62</v>
      </c>
      <c r="CN7" s="37">
        <v>54.26</v>
      </c>
      <c r="CO7" s="37">
        <v>52.71</v>
      </c>
      <c r="CP7" s="37">
        <v>52.13</v>
      </c>
      <c r="CQ7" s="37">
        <v>52.13</v>
      </c>
      <c r="CR7" s="37">
        <v>45.95</v>
      </c>
      <c r="CS7" s="37">
        <v>44.69</v>
      </c>
      <c r="CT7" s="37">
        <v>44.69</v>
      </c>
      <c r="CU7" s="37">
        <v>42.84</v>
      </c>
      <c r="CV7" s="37">
        <v>51.75</v>
      </c>
      <c r="CW7" s="37">
        <v>52.49</v>
      </c>
      <c r="CX7" s="37">
        <v>91.8</v>
      </c>
      <c r="CY7" s="37">
        <v>90.79</v>
      </c>
      <c r="CZ7" s="37">
        <v>92.09</v>
      </c>
      <c r="DA7" s="37">
        <v>92.43</v>
      </c>
      <c r="DB7" s="37">
        <v>92.78</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2019-01-24T06:17:46Z</cp:lastPrinted>
  <dcterms:created xsi:type="dcterms:W3CDTF">2018-12-03T09:23:14Z</dcterms:created>
  <dcterms:modified xsi:type="dcterms:W3CDTF">2019-02-21T03:27:25Z</dcterms:modified>
  <cp:category/>
</cp:coreProperties>
</file>