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64.115.13\新共有フォルダ\6理財班\３０年度\07公営企業\06 経営比較分析表\20190111_経営比較分析表等依頼（定期分）\03団体→県\下水_171～\下水（171_公共下水道_33団体）\"/>
    </mc:Choice>
  </mc:AlternateContent>
  <workbookProtection workbookAlgorithmName="SHA-512" workbookHashValue="4ueDl7/RV5vDYA3WjoH4Pgc2LgSIQ9XOrCBmf1b4GZJ0SXjYy8Dj12n/qcN0ftTvqnS8WOOf6H0shaFRA6A3Iw==" workbookSaltValue="IJbvMcrNQmqb5bp+RZVza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P10" i="4"/>
  <c r="I10" i="4"/>
  <c r="AT8" i="4"/>
  <c r="AL8" i="4"/>
  <c r="W8" i="4"/>
  <c r="P8" i="4"/>
  <c r="I8" i="4"/>
  <c r="B6"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<sst xmlns="http://schemas.openxmlformats.org/spreadsheetml/2006/main" count="240" uniqueCount="126">
  <si>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</si>
  <si>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</si>
  <si>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</si>
  <si>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</si>
  <si>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</si>
  <si>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</si>
  <si>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</si>
  <si>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</si>
  <si>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</si>
  <si>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</si>
  <si>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</si>
  <si>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</si>
  <si>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</si>
  <si>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</si>
  <si>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</si>
  <si>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</si>
  <si>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</si>
  <si>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</si>
  <si>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</si>
  <si>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</si>
  <si>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</si>
  <si>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</si>
  <si>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</si>
  <si>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</si>
  <si>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</si>
  <si>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</si>
  <si>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</si>
  <si>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</si>
  <si>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</si>
  <si>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</si>
  <si>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</si>
  <si>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</si>
  <si>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</si>
  <si>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</si>
  <si>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</si>
  <si>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</si>
  <si>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</si>
  <si>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</si>
  <si>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</si>
  <si>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</si>
  <si>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</si>
  <si>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</si>
  <si>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</si>
  <si>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</si>
  <si>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</si>
  <si>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</si>
  <si>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</si>
  <si>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</si>
  <si>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</si>
  <si>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</si>
  <si>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</si>
  <si>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</si>
  <si>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</si>
  <si>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</si>
  <si>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</si>
  <si>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</si>
  <si>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</si>
  <si>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</si>
  <si>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</si>
  <si>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</si>
  <si>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</si>
  <si>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</si>
  <si>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</si>
  <si>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</si>
  <si>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</si>
  <si>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</si>
  <si>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</si>
  <si>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</si>
  <si>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</si>
  <si>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</si>
  <si>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</si>
  <si>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</si>
  <si>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</si>
  <si>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</si>
  <si>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</si>
  <si>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</si>
  <si>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</si>
  <si>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</si>
  <si>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</si>
  <si>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</si>
  <si>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</si>
  <si>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</si>
  <si>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</si>
  <si>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</si>
  <si>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</si>
  <si>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</si>
  <si>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</si>
  <si>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</si>
  <si>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</si>
  <si>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</si>
  <si>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</si>
  <si>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</si>
  <si>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</si>
  <si>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</si>
  <si>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</si>
  <si>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</si>
  <si>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</si>
  <si>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</si>
  <si>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</si>
  <si>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</si>
  <si>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</si>
  <si>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</si>
  <si>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</si>
  <si>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</si>
  <si>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</si>
  <si>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</si>
  <si>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</si>
  <si>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</si>
  <si>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</si>
  <si>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</si>
  <si>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栄町</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</si>
  <si>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</si>
  <si>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</si>
  <si>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</si>
  <si>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</si>
  <si>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</si>
  <si>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</si>
  <si>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</si>
  <si>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</si>
  <si>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</si>
  <si>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</si>
  <si>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</si>
  <si>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</si>
  <si>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①収益的収支比率は、依然として100％に満たず赤字になっています。今後、人口減、高齢化等による減収が見込まれるため、経費節減、人件費の削減を引き続き継続していきます。　　　　　　　　　　　　　　　　　　④企業債残高対事業規模比率は、H28.H29年度から一般会計負担金によって平均値と比較して低く水準になっています。地方債残高は、減少傾向にありますが、今後、施設等の改築更新工事が見込まれることから計画的な経営に努めて行きます。　　　　　　　　　　　　　　　　　　　⑤経費回収率は、100％に届かない状況で推移しており、包括委託等の継続で経費節減に努めます。　　　　　　　　　　　　　　　　　　　　　　　⑥汚水処理原価は、H25年度より微増しておりますが、修繕料などの維持管理費が増加していくので、未接続の加入促進や経費節減に努めてます。　　　⑦施設利用率は、人口が微減しているため、67%台で推移していましたが、今年度は64%台となりました。                                         ⑧水洗化率は、平均値を大きく上回り98％台となっています。</t>
    <rPh sb="1" eb="4">
      <t>シュウエキテキ</t>
    </rPh>
    <rPh sb="4" eb="6">
      <t>シュウシ</t>
    </rPh>
    <rPh sb="6" eb="8">
      <t>ヒリツ</t>
    </rPh>
    <rPh sb="10" eb="12">
      <t>イゼン</t>
    </rPh>
    <rPh sb="20" eb="21">
      <t>ミ</t>
    </rPh>
    <rPh sb="23" eb="25">
      <t>アカジ</t>
    </rPh>
    <rPh sb="33" eb="35">
      <t>コンゴ</t>
    </rPh>
    <rPh sb="36" eb="38">
      <t>ジンコウ</t>
    </rPh>
    <rPh sb="38" eb="39">
      <t>ゲン</t>
    </rPh>
    <rPh sb="40" eb="43">
      <t>コウレイカ</t>
    </rPh>
    <rPh sb="43" eb="44">
      <t>トウ</t>
    </rPh>
    <rPh sb="47" eb="49">
      <t>ゲンシュウ</t>
    </rPh>
    <rPh sb="50" eb="52">
      <t>ミコ</t>
    </rPh>
    <rPh sb="58" eb="60">
      <t>ケイヒ</t>
    </rPh>
    <rPh sb="60" eb="62">
      <t>セツゲン</t>
    </rPh>
    <rPh sb="63" eb="66">
      <t>ジンケンヒ</t>
    </rPh>
    <rPh sb="67" eb="69">
      <t>サクゲン</t>
    </rPh>
    <rPh sb="70" eb="71">
      <t>ヒ</t>
    </rPh>
    <rPh sb="72" eb="73">
      <t>ツヅ</t>
    </rPh>
    <rPh sb="74" eb="76">
      <t>ケイゾク</t>
    </rPh>
    <rPh sb="102" eb="104">
      <t>キギョウ</t>
    </rPh>
    <rPh sb="104" eb="105">
      <t>サイ</t>
    </rPh>
    <rPh sb="105" eb="107">
      <t>ザンダカ</t>
    </rPh>
    <rPh sb="107" eb="108">
      <t>タイ</t>
    </rPh>
    <rPh sb="108" eb="110">
      <t>ジギョウ</t>
    </rPh>
    <rPh sb="110" eb="112">
      <t>キボ</t>
    </rPh>
    <rPh sb="112" eb="114">
      <t>ヒリツ</t>
    </rPh>
    <rPh sb="123" eb="125">
      <t>ネンド</t>
    </rPh>
    <rPh sb="127" eb="129">
      <t>イッパン</t>
    </rPh>
    <rPh sb="129" eb="131">
      <t>カイケイ</t>
    </rPh>
    <rPh sb="131" eb="134">
      <t>フタンキン</t>
    </rPh>
    <rPh sb="138" eb="141">
      <t>ヘイキンチ</t>
    </rPh>
    <rPh sb="142" eb="144">
      <t>ヒカク</t>
    </rPh>
    <rPh sb="146" eb="147">
      <t>ヒク</t>
    </rPh>
    <rPh sb="148" eb="150">
      <t>スイジュン</t>
    </rPh>
    <rPh sb="158" eb="161">
      <t>チホウサイ</t>
    </rPh>
    <rPh sb="161" eb="163">
      <t>ザンダカ</t>
    </rPh>
    <rPh sb="165" eb="167">
      <t>ゲンショウ</t>
    </rPh>
    <rPh sb="167" eb="169">
      <t>ケイコウ</t>
    </rPh>
    <rPh sb="176" eb="178">
      <t>コンゴ</t>
    </rPh>
    <rPh sb="179" eb="182">
      <t>シセツトウ</t>
    </rPh>
    <rPh sb="183" eb="185">
      <t>カイチク</t>
    </rPh>
    <rPh sb="185" eb="187">
      <t>コウシン</t>
    </rPh>
    <rPh sb="187" eb="189">
      <t>コウジ</t>
    </rPh>
    <rPh sb="190" eb="192">
      <t>ミコ</t>
    </rPh>
    <rPh sb="199" eb="202">
      <t>ケイカクテキ</t>
    </rPh>
    <rPh sb="203" eb="205">
      <t>ケイエイ</t>
    </rPh>
    <rPh sb="206" eb="207">
      <t>ツト</t>
    </rPh>
    <rPh sb="209" eb="210">
      <t>イ</t>
    </rPh>
    <rPh sb="234" eb="236">
      <t>ケイヒ</t>
    </rPh>
    <rPh sb="236" eb="238">
      <t>カイシュウ</t>
    </rPh>
    <rPh sb="238" eb="239">
      <t>リツ</t>
    </rPh>
    <rPh sb="246" eb="247">
      <t>トド</t>
    </rPh>
    <rPh sb="250" eb="252">
      <t>ジョウキョウ</t>
    </rPh>
    <rPh sb="253" eb="255">
      <t>スイイ</t>
    </rPh>
    <rPh sb="260" eb="262">
      <t>ホウカツ</t>
    </rPh>
    <rPh sb="262" eb="265">
      <t>イタクトウ</t>
    </rPh>
    <rPh sb="266" eb="268">
      <t>ケイゾク</t>
    </rPh>
    <rPh sb="269" eb="271">
      <t>ケイヒ</t>
    </rPh>
    <rPh sb="271" eb="273">
      <t>セツゲン</t>
    </rPh>
    <rPh sb="274" eb="275">
      <t>ツト</t>
    </rPh>
    <rPh sb="303" eb="305">
      <t>オスイ</t>
    </rPh>
    <rPh sb="305" eb="307">
      <t>ショリ</t>
    </rPh>
    <rPh sb="307" eb="309">
      <t>ゲンカ</t>
    </rPh>
    <rPh sb="314" eb="316">
      <t>ネンド</t>
    </rPh>
    <rPh sb="318" eb="320">
      <t>ビゾウ</t>
    </rPh>
    <rPh sb="328" eb="330">
      <t>シュウゼン</t>
    </rPh>
    <rPh sb="330" eb="331">
      <t>リョウ</t>
    </rPh>
    <rPh sb="334" eb="336">
      <t>イジ</t>
    </rPh>
    <rPh sb="336" eb="339">
      <t>カンリヒ</t>
    </rPh>
    <rPh sb="340" eb="342">
      <t>ゾウカ</t>
    </rPh>
    <rPh sb="349" eb="350">
      <t>ミ</t>
    </rPh>
    <rPh sb="350" eb="352">
      <t>セツゾク</t>
    </rPh>
    <rPh sb="353" eb="355">
      <t>カニュウ</t>
    </rPh>
    <rPh sb="355" eb="357">
      <t>ソクシン</t>
    </rPh>
    <rPh sb="358" eb="360">
      <t>ケイヒ</t>
    </rPh>
    <rPh sb="360" eb="362">
      <t>セツゲン</t>
    </rPh>
    <rPh sb="363" eb="364">
      <t>ツト</t>
    </rPh>
    <rPh sb="373" eb="375">
      <t>シセツ</t>
    </rPh>
    <rPh sb="375" eb="378">
      <t>リヨウリツ</t>
    </rPh>
    <rPh sb="380" eb="382">
      <t>ジンコウ</t>
    </rPh>
    <rPh sb="383" eb="385">
      <t>ビゲン</t>
    </rPh>
    <rPh sb="397" eb="399">
      <t>スイイ</t>
    </rPh>
    <rPh sb="407" eb="410">
      <t>コンネンド</t>
    </rPh>
    <rPh sb="414" eb="415">
      <t>ダイ</t>
    </rPh>
    <rPh sb="464" eb="467">
      <t>スイセンカ</t>
    </rPh>
    <rPh sb="467" eb="468">
      <t>リツ</t>
    </rPh>
    <rPh sb="470" eb="473">
      <t>ヘイキンチ</t>
    </rPh>
    <rPh sb="474" eb="475">
      <t>オオ</t>
    </rPh>
    <rPh sb="477" eb="479">
      <t>ウワマワ</t>
    </rPh>
    <rPh sb="483" eb="484">
      <t>ダイ</t>
    </rPh>
    <phoneticPr fontId="4"/>
  </si>
  <si>
    <t>③終末処理場等の施設は、供用開始(昭和57年）から30年以上過ぎ、老朽化が激しい状況であり、長寿命化計画にて改築更新を実施している状況です。今後、管渠についても管内診断を行い、判断結果を踏まえて改築更新の実施を検討していきます。</t>
    <rPh sb="1" eb="3">
      <t>シュウマツ</t>
    </rPh>
    <rPh sb="3" eb="6">
      <t>ショリジョウ</t>
    </rPh>
    <rPh sb="6" eb="7">
      <t>トウ</t>
    </rPh>
    <rPh sb="8" eb="10">
      <t>シセツ</t>
    </rPh>
    <rPh sb="12" eb="14">
      <t>キョウヨウ</t>
    </rPh>
    <rPh sb="14" eb="16">
      <t>カイシ</t>
    </rPh>
    <rPh sb="17" eb="19">
      <t>ショウワ</t>
    </rPh>
    <rPh sb="21" eb="22">
      <t>ネン</t>
    </rPh>
    <rPh sb="27" eb="30">
      <t>ネンイジョウ</t>
    </rPh>
    <rPh sb="30" eb="31">
      <t>ス</t>
    </rPh>
    <rPh sb="33" eb="36">
      <t>ロウキュウカ</t>
    </rPh>
    <rPh sb="37" eb="38">
      <t>ハゲ</t>
    </rPh>
    <rPh sb="40" eb="42">
      <t>ジョウキョウ</t>
    </rPh>
    <rPh sb="46" eb="48">
      <t>チョウジュ</t>
    </rPh>
    <rPh sb="48" eb="49">
      <t>イノチ</t>
    </rPh>
    <rPh sb="49" eb="50">
      <t>カ</t>
    </rPh>
    <rPh sb="50" eb="52">
      <t>ケイカク</t>
    </rPh>
    <rPh sb="54" eb="56">
      <t>カイチク</t>
    </rPh>
    <rPh sb="56" eb="58">
      <t>コウシン</t>
    </rPh>
    <rPh sb="59" eb="61">
      <t>ジッシ</t>
    </rPh>
    <rPh sb="65" eb="67">
      <t>ジョウキョウ</t>
    </rPh>
    <rPh sb="70" eb="72">
      <t>コンゴ</t>
    </rPh>
    <rPh sb="73" eb="74">
      <t>カン</t>
    </rPh>
    <rPh sb="74" eb="75">
      <t>キョ</t>
    </rPh>
    <rPh sb="80" eb="82">
      <t>カンナイ</t>
    </rPh>
    <rPh sb="82" eb="84">
      <t>シンダン</t>
    </rPh>
    <rPh sb="85" eb="86">
      <t>オコナ</t>
    </rPh>
    <rPh sb="88" eb="90">
      <t>ハンダン</t>
    </rPh>
    <rPh sb="90" eb="92">
      <t>ケッカ</t>
    </rPh>
    <rPh sb="93" eb="94">
      <t>フ</t>
    </rPh>
    <rPh sb="97" eb="99">
      <t>カイチク</t>
    </rPh>
    <rPh sb="99" eb="101">
      <t>コウシン</t>
    </rPh>
    <rPh sb="102" eb="104">
      <t>ジッシ</t>
    </rPh>
    <rPh sb="105" eb="107">
      <t>ケントウ</t>
    </rPh>
    <phoneticPr fontId="4"/>
  </si>
  <si>
    <t>高齢化、人口減少等による有収水量・使用料の減少、維持管理費等の増加により、汚水処理原価が増加となり、将来的に収支や経費の回収率のが悪化が見込まれます。管渠の築造工事を縮減し、老朽化した処理場等の計画的な改築更新を進めていきます。公営企業会計への移行及び経営戦略の策定を通じて、経営の健全性・効率性に努めて、持続的で安定した経営を目指していきます。</t>
    <rPh sb="0" eb="3">
      <t>コウレイカ</t>
    </rPh>
    <rPh sb="4" eb="6">
      <t>ジンコウ</t>
    </rPh>
    <rPh sb="6" eb="8">
      <t>ゲンショウ</t>
    </rPh>
    <rPh sb="8" eb="9">
      <t>トウ</t>
    </rPh>
    <rPh sb="12" eb="13">
      <t>ユウ</t>
    </rPh>
    <rPh sb="13" eb="14">
      <t>シュウ</t>
    </rPh>
    <rPh sb="14" eb="16">
      <t>スイリョウ</t>
    </rPh>
    <rPh sb="17" eb="20">
      <t>シヨウリョウ</t>
    </rPh>
    <rPh sb="21" eb="23">
      <t>ゲンショウ</t>
    </rPh>
    <rPh sb="24" eb="26">
      <t>イジ</t>
    </rPh>
    <rPh sb="26" eb="29">
      <t>カンリヒ</t>
    </rPh>
    <rPh sb="29" eb="30">
      <t>トウ</t>
    </rPh>
    <rPh sb="31" eb="33">
      <t>ゾウカ</t>
    </rPh>
    <rPh sb="37" eb="39">
      <t>オスイ</t>
    </rPh>
    <rPh sb="39" eb="41">
      <t>ショリ</t>
    </rPh>
    <rPh sb="41" eb="43">
      <t>ゲンカ</t>
    </rPh>
    <rPh sb="44" eb="46">
      <t>ゾウカ</t>
    </rPh>
    <rPh sb="50" eb="53">
      <t>ショウライテキ</t>
    </rPh>
    <rPh sb="54" eb="56">
      <t>シュウシ</t>
    </rPh>
    <rPh sb="57" eb="59">
      <t>ケイヒ</t>
    </rPh>
    <rPh sb="60" eb="62">
      <t>カイシュウ</t>
    </rPh>
    <rPh sb="62" eb="63">
      <t>リツ</t>
    </rPh>
    <rPh sb="65" eb="67">
      <t>アッカ</t>
    </rPh>
    <rPh sb="68" eb="70">
      <t>ミコ</t>
    </rPh>
    <rPh sb="75" eb="76">
      <t>カン</t>
    </rPh>
    <rPh sb="76" eb="77">
      <t>キョ</t>
    </rPh>
    <rPh sb="78" eb="80">
      <t>チクゾウ</t>
    </rPh>
    <rPh sb="80" eb="82">
      <t>コウジ</t>
    </rPh>
    <rPh sb="83" eb="85">
      <t>シュクゲン</t>
    </rPh>
    <rPh sb="87" eb="90">
      <t>ロウキュウカ</t>
    </rPh>
    <rPh sb="92" eb="94">
      <t>ショリ</t>
    </rPh>
    <rPh sb="94" eb="95">
      <t>ジョウ</t>
    </rPh>
    <rPh sb="95" eb="96">
      <t>トウ</t>
    </rPh>
    <rPh sb="97" eb="100">
      <t>ケイカクテキ</t>
    </rPh>
    <rPh sb="101" eb="103">
      <t>カイチク</t>
    </rPh>
    <rPh sb="103" eb="105">
      <t>コウシン</t>
    </rPh>
    <rPh sb="106" eb="107">
      <t>スス</t>
    </rPh>
    <rPh sb="134" eb="135">
      <t>ツウ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</si>
</sst>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formatCode="#,##0.00;&quot;△&quot;#,##0.00;&quot;-&quot;">
                  <c:v>0.56000000000000005</c:v>
                </c:pt>
                <c:pt idx="1">
                  <c:v>0</c:v>
                </c:pt>
                <c:pt idx="2">
                  <c:v>0</c:v>
                </c:pt>
                <c:pt idx="3">
                  <c:v>0</c:v>
                </c:pt>
                <c:pt idx="4" formatCode="#,##0.00;&quot;△&quot;#,##0.00;&quot;-&quot;">
                  <c:v>0.05</c:v>
                </c:pt>
              </c:numCache>
            </c:numRef>
          </c:val>
          <c:extLst>
            <c:ext xmlns:c16="http://schemas.microsoft.com/office/drawing/2014/chart" uri="{C3380CC4-5D6E-409C-BE32-E72D297353CC}">
              <c16:uniqueId val="{00000000-88B0-4490-A5CC-4C7AFFDCCC1C}"/>
            </c:ext>
          </c:extLst>
        </c:ser>
        <c:dLbls>
          <c:showLegendKey val="0"/>
          <c:showVal val="0"/>
          <c:showCatName val="0"/>
          <c:showSerName val="0"/>
          <c:showPercent val="0"/>
          <c:showBubbleSize val="0"/>
        </c:dLbls>
        <c:gapWidth val="150"/>
        <c:axId val="72340224"/>
        <c:axId val="72342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0.11</c:v>
                </c:pt>
                <c:pt idx="2">
                  <c:v>0.09</c:v>
                </c:pt>
                <c:pt idx="3">
                  <c:v>0.19</c:v>
                </c:pt>
                <c:pt idx="4">
                  <c:v>0.23</c:v>
                </c:pt>
              </c:numCache>
            </c:numRef>
          </c:val>
          <c:smooth val="0"/>
          <c:extLst>
            <c:ext xmlns:c16="http://schemas.microsoft.com/office/drawing/2014/chart" uri="{C3380CC4-5D6E-409C-BE32-E72D297353CC}">
              <c16:uniqueId val="{00000001-88B0-4490-A5CC-4C7AFFDCCC1C}"/>
            </c:ext>
          </c:extLst>
        </c:ser>
        <c:dLbls>
          <c:showLegendKey val="0"/>
          <c:showVal val="0"/>
          <c:showCatName val="0"/>
          <c:showSerName val="0"/>
          <c:showPercent val="0"/>
          <c:showBubbleSize val="0"/>
        </c:dLbls>
        <c:marker val="1"/>
        <c:smooth val="0"/>
        <c:axId val="72340224"/>
        <c:axId val="72342144"/>
      </c:lineChart>
      <c:dateAx>
        <c:axId val="72340224"/>
        <c:scaling>
          <c:orientation val="minMax"/>
        </c:scaling>
        <c:delete val="1"/>
        <c:axPos val="b"/>
        <c:numFmt formatCode="ge" sourceLinked="1"/>
        <c:majorTickMark val="none"/>
        <c:minorTickMark val="none"/>
        <c:tickLblPos val="none"/>
        <c:crossAx val="72342144"/>
        <c:crosses val="autoZero"/>
        <c:auto val="1"/>
        <c:lblOffset val="100"/>
        <c:baseTimeUnit val="years"/>
      </c:dateAx>
      <c:valAx>
        <c:axId val="7234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34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8"/>
          <c:y val="0.1580694566902850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66.97</c:v>
                </c:pt>
                <c:pt idx="1">
                  <c:v>67.650000000000006</c:v>
                </c:pt>
                <c:pt idx="2">
                  <c:v>67.39</c:v>
                </c:pt>
                <c:pt idx="3">
                  <c:v>67.75</c:v>
                </c:pt>
                <c:pt idx="4">
                  <c:v>64.69</c:v>
                </c:pt>
              </c:numCache>
            </c:numRef>
          </c:val>
          <c:extLst>
            <c:ext xmlns:c16="http://schemas.microsoft.com/office/drawing/2014/chart" uri="{C3380CC4-5D6E-409C-BE32-E72D297353CC}">
              <c16:uniqueId val="{00000000-6BC6-44FA-AE7E-3F9F128C9B52}"/>
            </c:ext>
          </c:extLst>
        </c:ser>
        <c:dLbls>
          <c:showLegendKey val="0"/>
          <c:showVal val="0"/>
          <c:showCatName val="0"/>
          <c:showSerName val="0"/>
          <c:showPercent val="0"/>
          <c:showBubbleSize val="0"/>
        </c:dLbls>
        <c:gapWidth val="150"/>
        <c:axId val="73242496"/>
        <c:axId val="73248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63.6</c:v>
                </c:pt>
                <c:pt idx="1">
                  <c:v>64.23</c:v>
                </c:pt>
                <c:pt idx="2">
                  <c:v>59.4</c:v>
                </c:pt>
                <c:pt idx="3">
                  <c:v>59.35</c:v>
                </c:pt>
                <c:pt idx="4">
                  <c:v>58.4</c:v>
                </c:pt>
              </c:numCache>
            </c:numRef>
          </c:val>
          <c:smooth val="0"/>
          <c:extLst>
            <c:ext xmlns:c16="http://schemas.microsoft.com/office/drawing/2014/chart" uri="{C3380CC4-5D6E-409C-BE32-E72D297353CC}">
              <c16:uniqueId val="{00000001-6BC6-44FA-AE7E-3F9F128C9B52}"/>
            </c:ext>
          </c:extLst>
        </c:ser>
        <c:dLbls>
          <c:showLegendKey val="0"/>
          <c:showVal val="0"/>
          <c:showCatName val="0"/>
          <c:showSerName val="0"/>
          <c:showPercent val="0"/>
          <c:showBubbleSize val="0"/>
        </c:dLbls>
        <c:marker val="1"/>
        <c:smooth val="0"/>
        <c:axId val="73242496"/>
        <c:axId val="73248768"/>
      </c:lineChart>
      <c:dateAx>
        <c:axId val="73242496"/>
        <c:scaling>
          <c:orientation val="minMax"/>
        </c:scaling>
        <c:delete val="1"/>
        <c:axPos val="b"/>
        <c:numFmt formatCode="ge" sourceLinked="1"/>
        <c:majorTickMark val="none"/>
        <c:minorTickMark val="none"/>
        <c:tickLblPos val="none"/>
        <c:crossAx val="73248768"/>
        <c:crosses val="autoZero"/>
        <c:auto val="1"/>
        <c:lblOffset val="100"/>
        <c:baseTimeUnit val="years"/>
      </c:dateAx>
      <c:valAx>
        <c:axId val="7324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32" l="0.70000000000000062" r="0.70000000000000062" t="0.750000000000012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8"/>
          <c:y val="0.1580694566902850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98.24</c:v>
                </c:pt>
                <c:pt idx="1">
                  <c:v>98.4</c:v>
                </c:pt>
                <c:pt idx="2">
                  <c:v>98.2</c:v>
                </c:pt>
                <c:pt idx="3">
                  <c:v>98.21</c:v>
                </c:pt>
                <c:pt idx="4">
                  <c:v>98.43</c:v>
                </c:pt>
              </c:numCache>
            </c:numRef>
          </c:val>
          <c:extLst>
            <c:ext xmlns:c16="http://schemas.microsoft.com/office/drawing/2014/chart" uri="{C3380CC4-5D6E-409C-BE32-E72D297353CC}">
              <c16:uniqueId val="{00000000-5178-4F33-BE3A-874F1192682F}"/>
            </c:ext>
          </c:extLst>
        </c:ser>
        <c:dLbls>
          <c:showLegendKey val="0"/>
          <c:showVal val="0"/>
          <c:showCatName val="0"/>
          <c:showSerName val="0"/>
          <c:showPercent val="0"/>
          <c:showBubbleSize val="0"/>
        </c:dLbls>
        <c:gapWidth val="150"/>
        <c:axId val="73357184"/>
        <c:axId val="73371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90.98</c:v>
                </c:pt>
                <c:pt idx="1">
                  <c:v>90.22</c:v>
                </c:pt>
                <c:pt idx="2">
                  <c:v>89.81</c:v>
                </c:pt>
                <c:pt idx="3">
                  <c:v>89.88</c:v>
                </c:pt>
                <c:pt idx="4">
                  <c:v>89.68</c:v>
                </c:pt>
              </c:numCache>
            </c:numRef>
          </c:val>
          <c:smooth val="0"/>
          <c:extLst>
            <c:ext xmlns:c16="http://schemas.microsoft.com/office/drawing/2014/chart" uri="{C3380CC4-5D6E-409C-BE32-E72D297353CC}">
              <c16:uniqueId val="{00000001-5178-4F33-BE3A-874F1192682F}"/>
            </c:ext>
          </c:extLst>
        </c:ser>
        <c:dLbls>
          <c:showLegendKey val="0"/>
          <c:showVal val="0"/>
          <c:showCatName val="0"/>
          <c:showSerName val="0"/>
          <c:showPercent val="0"/>
          <c:showBubbleSize val="0"/>
        </c:dLbls>
        <c:marker val="1"/>
        <c:smooth val="0"/>
        <c:axId val="73357184"/>
        <c:axId val="73371648"/>
      </c:lineChart>
      <c:dateAx>
        <c:axId val="73357184"/>
        <c:scaling>
          <c:orientation val="minMax"/>
        </c:scaling>
        <c:delete val="1"/>
        <c:axPos val="b"/>
        <c:numFmt formatCode="ge" sourceLinked="1"/>
        <c:majorTickMark val="none"/>
        <c:minorTickMark val="none"/>
        <c:tickLblPos val="none"/>
        <c:crossAx val="73371648"/>
        <c:crosses val="autoZero"/>
        <c:auto val="1"/>
        <c:lblOffset val="100"/>
        <c:baseTimeUnit val="years"/>
      </c:dateAx>
      <c:valAx>
        <c:axId val="7337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32" l="0.70000000000000062" r="0.70000000000000062" t="0.750000000000012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4"/>
          <c:w val="0.8602616255212191"/>
          <c:h val="0.56370168884887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76.22</c:v>
                </c:pt>
                <c:pt idx="1">
                  <c:v>89.58</c:v>
                </c:pt>
                <c:pt idx="2">
                  <c:v>93.58</c:v>
                </c:pt>
                <c:pt idx="3">
                  <c:v>88.57</c:v>
                </c:pt>
                <c:pt idx="4">
                  <c:v>87.65</c:v>
                </c:pt>
              </c:numCache>
            </c:numRef>
          </c:val>
          <c:extLst>
            <c:ext xmlns:c16="http://schemas.microsoft.com/office/drawing/2014/chart" uri="{C3380CC4-5D6E-409C-BE32-E72D297353CC}">
              <c16:uniqueId val="{00000000-E8D8-42AC-8D09-48C3611FD411}"/>
            </c:ext>
          </c:extLst>
        </c:ser>
        <c:dLbls>
          <c:showLegendKey val="0"/>
          <c:showVal val="0"/>
          <c:showCatName val="0"/>
          <c:showSerName val="0"/>
          <c:showPercent val="0"/>
          <c:showBubbleSize val="0"/>
        </c:dLbls>
        <c:gapWidth val="150"/>
        <c:axId val="72725248"/>
        <c:axId val="72727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8D8-42AC-8D09-48C3611FD411}"/>
            </c:ext>
          </c:extLst>
        </c:ser>
        <c:dLbls>
          <c:showLegendKey val="0"/>
          <c:showVal val="0"/>
          <c:showCatName val="0"/>
          <c:showSerName val="0"/>
          <c:showPercent val="0"/>
          <c:showBubbleSize val="0"/>
        </c:dLbls>
        <c:marker val="1"/>
        <c:smooth val="0"/>
        <c:axId val="72725248"/>
        <c:axId val="72727168"/>
      </c:lineChart>
      <c:dateAx>
        <c:axId val="72725248"/>
        <c:scaling>
          <c:orientation val="minMax"/>
        </c:scaling>
        <c:delete val="1"/>
        <c:axPos val="b"/>
        <c:numFmt formatCode="ge" sourceLinked="1"/>
        <c:majorTickMark val="none"/>
        <c:minorTickMark val="none"/>
        <c:tickLblPos val="none"/>
        <c:crossAx val="72727168"/>
        <c:crosses val="autoZero"/>
        <c:auto val="1"/>
        <c:lblOffset val="100"/>
        <c:baseTimeUnit val="years"/>
      </c:dateAx>
      <c:valAx>
        <c:axId val="7272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72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1" l="0.70000000000000062" r="0.70000000000000062" t="0.75000000000001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8"/>
          <c:y val="0.1580694566902850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091-4CB7-B25C-B3134B94E3B1}"/>
            </c:ext>
          </c:extLst>
        </c:ser>
        <c:dLbls>
          <c:showLegendKey val="0"/>
          <c:showVal val="0"/>
          <c:showCatName val="0"/>
          <c:showSerName val="0"/>
          <c:showPercent val="0"/>
          <c:showBubbleSize val="0"/>
        </c:dLbls>
        <c:gapWidth val="150"/>
        <c:axId val="72954624"/>
        <c:axId val="7295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091-4CB7-B25C-B3134B94E3B1}"/>
            </c:ext>
          </c:extLst>
        </c:ser>
        <c:dLbls>
          <c:showLegendKey val="0"/>
          <c:showVal val="0"/>
          <c:showCatName val="0"/>
          <c:showSerName val="0"/>
          <c:showPercent val="0"/>
          <c:showBubbleSize val="0"/>
        </c:dLbls>
        <c:marker val="1"/>
        <c:smooth val="0"/>
        <c:axId val="72954624"/>
        <c:axId val="72956544"/>
      </c:lineChart>
      <c:dateAx>
        <c:axId val="72954624"/>
        <c:scaling>
          <c:orientation val="minMax"/>
        </c:scaling>
        <c:delete val="1"/>
        <c:axPos val="b"/>
        <c:numFmt formatCode="ge" sourceLinked="1"/>
        <c:majorTickMark val="none"/>
        <c:minorTickMark val="none"/>
        <c:tickLblPos val="none"/>
        <c:crossAx val="72956544"/>
        <c:crosses val="autoZero"/>
        <c:auto val="1"/>
        <c:lblOffset val="100"/>
        <c:baseTimeUnit val="years"/>
      </c:dateAx>
      <c:valAx>
        <c:axId val="7295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95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32" l="0.70000000000000062" r="0.70000000000000062" t="0.750000000000012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2"/>
          <c:y val="0.1580694566902851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9C2-4627-9CB2-B3C062634F06}"/>
            </c:ext>
          </c:extLst>
        </c:ser>
        <c:dLbls>
          <c:showLegendKey val="0"/>
          <c:showVal val="0"/>
          <c:showCatName val="0"/>
          <c:showSerName val="0"/>
          <c:showPercent val="0"/>
          <c:showBubbleSize val="0"/>
        </c:dLbls>
        <c:gapWidth val="150"/>
        <c:axId val="72996352"/>
        <c:axId val="7299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9C2-4627-9CB2-B3C062634F06}"/>
            </c:ext>
          </c:extLst>
        </c:ser>
        <c:dLbls>
          <c:showLegendKey val="0"/>
          <c:showVal val="0"/>
          <c:showCatName val="0"/>
          <c:showSerName val="0"/>
          <c:showPercent val="0"/>
          <c:showBubbleSize val="0"/>
        </c:dLbls>
        <c:marker val="1"/>
        <c:smooth val="0"/>
        <c:axId val="72996352"/>
        <c:axId val="72997888"/>
      </c:lineChart>
      <c:dateAx>
        <c:axId val="72996352"/>
        <c:scaling>
          <c:orientation val="minMax"/>
        </c:scaling>
        <c:delete val="1"/>
        <c:axPos val="b"/>
        <c:numFmt formatCode="ge" sourceLinked="1"/>
        <c:majorTickMark val="none"/>
        <c:minorTickMark val="none"/>
        <c:tickLblPos val="none"/>
        <c:crossAx val="72997888"/>
        <c:crosses val="autoZero"/>
        <c:auto val="1"/>
        <c:lblOffset val="100"/>
        <c:baseTimeUnit val="years"/>
      </c:dateAx>
      <c:valAx>
        <c:axId val="7299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99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55" l="0.70000000000000062" r="0.70000000000000062" t="0.7500000000000125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8"/>
          <c:y val="0.1580694566902850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ED8-4E67-A5B5-D01605022B92}"/>
            </c:ext>
          </c:extLst>
        </c:ser>
        <c:dLbls>
          <c:showLegendKey val="0"/>
          <c:showVal val="0"/>
          <c:showCatName val="0"/>
          <c:showSerName val="0"/>
          <c:showPercent val="0"/>
          <c:showBubbleSize val="0"/>
        </c:dLbls>
        <c:gapWidth val="150"/>
        <c:axId val="73021696"/>
        <c:axId val="7304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ED8-4E67-A5B5-D01605022B92}"/>
            </c:ext>
          </c:extLst>
        </c:ser>
        <c:dLbls>
          <c:showLegendKey val="0"/>
          <c:showVal val="0"/>
          <c:showCatName val="0"/>
          <c:showSerName val="0"/>
          <c:showPercent val="0"/>
          <c:showBubbleSize val="0"/>
        </c:dLbls>
        <c:marker val="1"/>
        <c:smooth val="0"/>
        <c:axId val="73021696"/>
        <c:axId val="73040256"/>
      </c:lineChart>
      <c:dateAx>
        <c:axId val="73021696"/>
        <c:scaling>
          <c:orientation val="minMax"/>
        </c:scaling>
        <c:delete val="1"/>
        <c:axPos val="b"/>
        <c:numFmt formatCode="ge" sourceLinked="1"/>
        <c:majorTickMark val="none"/>
        <c:minorTickMark val="none"/>
        <c:tickLblPos val="none"/>
        <c:crossAx val="73040256"/>
        <c:crosses val="autoZero"/>
        <c:auto val="1"/>
        <c:lblOffset val="100"/>
        <c:baseTimeUnit val="years"/>
      </c:dateAx>
      <c:valAx>
        <c:axId val="7304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02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32" l="0.70000000000000062" r="0.70000000000000062" t="0.750000000000012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8"/>
          <c:y val="0.1580694566902850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AA2-4379-A3C3-AA8F0555DFF5}"/>
            </c:ext>
          </c:extLst>
        </c:ser>
        <c:dLbls>
          <c:showLegendKey val="0"/>
          <c:showVal val="0"/>
          <c:showCatName val="0"/>
          <c:showSerName val="0"/>
          <c:showPercent val="0"/>
          <c:showBubbleSize val="0"/>
        </c:dLbls>
        <c:gapWidth val="150"/>
        <c:axId val="73079040"/>
        <c:axId val="7308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AA2-4379-A3C3-AA8F0555DFF5}"/>
            </c:ext>
          </c:extLst>
        </c:ser>
        <c:dLbls>
          <c:showLegendKey val="0"/>
          <c:showVal val="0"/>
          <c:showCatName val="0"/>
          <c:showSerName val="0"/>
          <c:showPercent val="0"/>
          <c:showBubbleSize val="0"/>
        </c:dLbls>
        <c:marker val="1"/>
        <c:smooth val="0"/>
        <c:axId val="73079040"/>
        <c:axId val="73085312"/>
      </c:lineChart>
      <c:dateAx>
        <c:axId val="73079040"/>
        <c:scaling>
          <c:orientation val="minMax"/>
        </c:scaling>
        <c:delete val="1"/>
        <c:axPos val="b"/>
        <c:numFmt formatCode="ge" sourceLinked="1"/>
        <c:majorTickMark val="none"/>
        <c:minorTickMark val="none"/>
        <c:tickLblPos val="none"/>
        <c:crossAx val="73085312"/>
        <c:crosses val="autoZero"/>
        <c:auto val="1"/>
        <c:lblOffset val="100"/>
        <c:baseTimeUnit val="years"/>
      </c:dateAx>
      <c:valAx>
        <c:axId val="7308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07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32" l="0.70000000000000062" r="0.70000000000000062" t="0.750000000000012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8"/>
          <c:y val="0.1580694566902850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670.39</c:v>
                </c:pt>
                <c:pt idx="1">
                  <c:v>687.68</c:v>
                </c:pt>
                <c:pt idx="2">
                  <c:v>849.58</c:v>
                </c:pt>
                <c:pt idx="3">
                  <c:v>158.27000000000001</c:v>
                </c:pt>
                <c:pt idx="4">
                  <c:v>167.45</c:v>
                </c:pt>
              </c:numCache>
            </c:numRef>
          </c:val>
          <c:extLst>
            <c:ext xmlns:c16="http://schemas.microsoft.com/office/drawing/2014/chart" uri="{C3380CC4-5D6E-409C-BE32-E72D297353CC}">
              <c16:uniqueId val="{00000000-2F57-4F69-B11F-CC2855F2D27B}"/>
            </c:ext>
          </c:extLst>
        </c:ser>
        <c:dLbls>
          <c:showLegendKey val="0"/>
          <c:showVal val="0"/>
          <c:showCatName val="0"/>
          <c:showSerName val="0"/>
          <c:showPercent val="0"/>
          <c:showBubbleSize val="0"/>
        </c:dLbls>
        <c:gapWidth val="150"/>
        <c:axId val="73111808"/>
        <c:axId val="73122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739.53</c:v>
                </c:pt>
                <c:pt idx="1">
                  <c:v>721.06</c:v>
                </c:pt>
                <c:pt idx="2">
                  <c:v>862.87</c:v>
                </c:pt>
                <c:pt idx="3">
                  <c:v>716.96</c:v>
                </c:pt>
                <c:pt idx="4">
                  <c:v>799.11</c:v>
                </c:pt>
              </c:numCache>
            </c:numRef>
          </c:val>
          <c:smooth val="0"/>
          <c:extLst>
            <c:ext xmlns:c16="http://schemas.microsoft.com/office/drawing/2014/chart" uri="{C3380CC4-5D6E-409C-BE32-E72D297353CC}">
              <c16:uniqueId val="{00000001-2F57-4F69-B11F-CC2855F2D27B}"/>
            </c:ext>
          </c:extLst>
        </c:ser>
        <c:dLbls>
          <c:showLegendKey val="0"/>
          <c:showVal val="0"/>
          <c:showCatName val="0"/>
          <c:showSerName val="0"/>
          <c:showPercent val="0"/>
          <c:showBubbleSize val="0"/>
        </c:dLbls>
        <c:marker val="1"/>
        <c:smooth val="0"/>
        <c:axId val="73111808"/>
        <c:axId val="73122176"/>
      </c:lineChart>
      <c:dateAx>
        <c:axId val="73111808"/>
        <c:scaling>
          <c:orientation val="minMax"/>
        </c:scaling>
        <c:delete val="1"/>
        <c:axPos val="b"/>
        <c:numFmt formatCode="ge" sourceLinked="1"/>
        <c:majorTickMark val="none"/>
        <c:minorTickMark val="none"/>
        <c:tickLblPos val="none"/>
        <c:crossAx val="73122176"/>
        <c:crosses val="autoZero"/>
        <c:auto val="1"/>
        <c:lblOffset val="100"/>
        <c:baseTimeUnit val="years"/>
      </c:dateAx>
      <c:valAx>
        <c:axId val="7312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11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32" l="0.70000000000000062" r="0.70000000000000062" t="0.750000000000012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8"/>
          <c:y val="0.1580694566902850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108.78</c:v>
                </c:pt>
                <c:pt idx="1">
                  <c:v>101.2</c:v>
                </c:pt>
                <c:pt idx="2">
                  <c:v>96.62</c:v>
                </c:pt>
                <c:pt idx="3">
                  <c:v>94.53</c:v>
                </c:pt>
                <c:pt idx="4">
                  <c:v>94.69</c:v>
                </c:pt>
              </c:numCache>
            </c:numRef>
          </c:val>
          <c:extLst>
            <c:ext xmlns:c16="http://schemas.microsoft.com/office/drawing/2014/chart" uri="{C3380CC4-5D6E-409C-BE32-E72D297353CC}">
              <c16:uniqueId val="{00000000-CCD4-48F7-BE49-C44FA281D1CD}"/>
            </c:ext>
          </c:extLst>
        </c:ser>
        <c:dLbls>
          <c:showLegendKey val="0"/>
          <c:showVal val="0"/>
          <c:showCatName val="0"/>
          <c:showSerName val="0"/>
          <c:showPercent val="0"/>
          <c:showBubbleSize val="0"/>
        </c:dLbls>
        <c:gapWidth val="150"/>
        <c:axId val="73292032"/>
        <c:axId val="73294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84.05</c:v>
                </c:pt>
                <c:pt idx="1">
                  <c:v>84.86</c:v>
                </c:pt>
                <c:pt idx="2">
                  <c:v>85.39</c:v>
                </c:pt>
                <c:pt idx="3">
                  <c:v>88.09</c:v>
                </c:pt>
                <c:pt idx="4">
                  <c:v>87.69</c:v>
                </c:pt>
              </c:numCache>
            </c:numRef>
          </c:val>
          <c:smooth val="0"/>
          <c:extLst>
            <c:ext xmlns:c16="http://schemas.microsoft.com/office/drawing/2014/chart" uri="{C3380CC4-5D6E-409C-BE32-E72D297353CC}">
              <c16:uniqueId val="{00000001-CCD4-48F7-BE49-C44FA281D1CD}"/>
            </c:ext>
          </c:extLst>
        </c:ser>
        <c:dLbls>
          <c:showLegendKey val="0"/>
          <c:showVal val="0"/>
          <c:showCatName val="0"/>
          <c:showSerName val="0"/>
          <c:showPercent val="0"/>
          <c:showBubbleSize val="0"/>
        </c:dLbls>
        <c:marker val="1"/>
        <c:smooth val="0"/>
        <c:axId val="73292032"/>
        <c:axId val="73294208"/>
      </c:lineChart>
      <c:dateAx>
        <c:axId val="73292032"/>
        <c:scaling>
          <c:orientation val="minMax"/>
        </c:scaling>
        <c:delete val="1"/>
        <c:axPos val="b"/>
        <c:numFmt formatCode="ge" sourceLinked="1"/>
        <c:majorTickMark val="none"/>
        <c:minorTickMark val="none"/>
        <c:tickLblPos val="none"/>
        <c:crossAx val="73294208"/>
        <c:crosses val="autoZero"/>
        <c:auto val="1"/>
        <c:lblOffset val="100"/>
        <c:baseTimeUnit val="years"/>
      </c:dateAx>
      <c:valAx>
        <c:axId val="7329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9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32" l="0.70000000000000062" r="0.70000000000000062" t="0.750000000000012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8"/>
          <c:y val="0.1580694566902850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125.46</c:v>
                </c:pt>
                <c:pt idx="1">
                  <c:v>138.88</c:v>
                </c:pt>
                <c:pt idx="2">
                  <c:v>146.24</c:v>
                </c:pt>
                <c:pt idx="3">
                  <c:v>149.59</c:v>
                </c:pt>
                <c:pt idx="4">
                  <c:v>150.33000000000001</c:v>
                </c:pt>
              </c:numCache>
            </c:numRef>
          </c:val>
          <c:extLst>
            <c:ext xmlns:c16="http://schemas.microsoft.com/office/drawing/2014/chart" uri="{C3380CC4-5D6E-409C-BE32-E72D297353CC}">
              <c16:uniqueId val="{00000000-E0CE-4F9B-A7DB-681991CC6335}"/>
            </c:ext>
          </c:extLst>
        </c:ser>
        <c:dLbls>
          <c:showLegendKey val="0"/>
          <c:showVal val="0"/>
          <c:showCatName val="0"/>
          <c:showSerName val="0"/>
          <c:showPercent val="0"/>
          <c:showBubbleSize val="0"/>
        </c:dLbls>
        <c:gapWidth val="150"/>
        <c:axId val="73205632"/>
        <c:axId val="73216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190.12</c:v>
                </c:pt>
                <c:pt idx="1">
                  <c:v>188.14</c:v>
                </c:pt>
                <c:pt idx="2">
                  <c:v>188.79</c:v>
                </c:pt>
                <c:pt idx="3">
                  <c:v>181.8</c:v>
                </c:pt>
                <c:pt idx="4">
                  <c:v>180.07</c:v>
                </c:pt>
              </c:numCache>
            </c:numRef>
          </c:val>
          <c:smooth val="0"/>
          <c:extLst>
            <c:ext xmlns:c16="http://schemas.microsoft.com/office/drawing/2014/chart" uri="{C3380CC4-5D6E-409C-BE32-E72D297353CC}">
              <c16:uniqueId val="{00000001-E0CE-4F9B-A7DB-681991CC6335}"/>
            </c:ext>
          </c:extLst>
        </c:ser>
        <c:dLbls>
          <c:showLegendKey val="0"/>
          <c:showVal val="0"/>
          <c:showCatName val="0"/>
          <c:showSerName val="0"/>
          <c:showPercent val="0"/>
          <c:showBubbleSize val="0"/>
        </c:dLbls>
        <c:marker val="1"/>
        <c:smooth val="0"/>
        <c:axId val="73205632"/>
        <c:axId val="73216000"/>
      </c:lineChart>
      <c:dateAx>
        <c:axId val="73205632"/>
        <c:scaling>
          <c:orientation val="minMax"/>
        </c:scaling>
        <c:delete val="1"/>
        <c:axPos val="b"/>
        <c:numFmt formatCode="ge" sourceLinked="1"/>
        <c:majorTickMark val="none"/>
        <c:minorTickMark val="none"/>
        <c:tickLblPos val="none"/>
        <c:crossAx val="73216000"/>
        <c:crosses val="autoZero"/>
        <c:auto val="1"/>
        <c:lblOffset val="100"/>
        <c:baseTimeUnit val="years"/>
      </c:dateAx>
      <c:valAx>
        <c:axId val="7321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0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32" l="0.70000000000000062" r="0.70000000000000062" t="0.750000000000012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4" zoomScaleNormal="84"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千葉県　栄町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Cc1</v>
      </c>
      <c r="X8" s="47"/>
      <c r="Y8" s="47"/>
      <c r="Z8" s="47"/>
      <c r="AA8" s="47"/>
      <c r="AB8" s="47"/>
      <c r="AC8" s="47"/>
      <c r="AD8" s="48" t="str">
        <f>データ!$M$6</f>
        <v>非設置</v>
      </c>
      <c r="AE8" s="48"/>
      <c r="AF8" s="48"/>
      <c r="AG8" s="48"/>
      <c r="AH8" s="48"/>
      <c r="AI8" s="48"/>
      <c r="AJ8" s="48"/>
      <c r="AK8" s="3"/>
      <c r="AL8" s="49">
        <f>データ!S6</f>
        <v>21038</v>
      </c>
      <c r="AM8" s="49"/>
      <c r="AN8" s="49"/>
      <c r="AO8" s="49"/>
      <c r="AP8" s="49"/>
      <c r="AQ8" s="49"/>
      <c r="AR8" s="49"/>
      <c r="AS8" s="49"/>
      <c r="AT8" s="44">
        <f>データ!T6</f>
        <v>32.51</v>
      </c>
      <c r="AU8" s="44"/>
      <c r="AV8" s="44"/>
      <c r="AW8" s="44"/>
      <c r="AX8" s="44"/>
      <c r="AY8" s="44"/>
      <c r="AZ8" s="44"/>
      <c r="BA8" s="44"/>
      <c r="BB8" s="44">
        <f>データ!U6</f>
        <v>647.12</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82.84</v>
      </c>
      <c r="Q10" s="44"/>
      <c r="R10" s="44"/>
      <c r="S10" s="44"/>
      <c r="T10" s="44"/>
      <c r="U10" s="44"/>
      <c r="V10" s="44"/>
      <c r="W10" s="44">
        <f>データ!Q6</f>
        <v>82.78</v>
      </c>
      <c r="X10" s="44"/>
      <c r="Y10" s="44"/>
      <c r="Z10" s="44"/>
      <c r="AA10" s="44"/>
      <c r="AB10" s="44"/>
      <c r="AC10" s="44"/>
      <c r="AD10" s="49">
        <f>データ!R6</f>
        <v>2484</v>
      </c>
      <c r="AE10" s="49"/>
      <c r="AF10" s="49"/>
      <c r="AG10" s="49"/>
      <c r="AH10" s="49"/>
      <c r="AI10" s="49"/>
      <c r="AJ10" s="49"/>
      <c r="AK10" s="2"/>
      <c r="AL10" s="49">
        <f>データ!V6</f>
        <v>17320</v>
      </c>
      <c r="AM10" s="49"/>
      <c r="AN10" s="49"/>
      <c r="AO10" s="49"/>
      <c r="AP10" s="49"/>
      <c r="AQ10" s="49"/>
      <c r="AR10" s="49"/>
      <c r="AS10" s="49"/>
      <c r="AT10" s="44">
        <f>データ!W6</f>
        <v>4.68</v>
      </c>
      <c r="AU10" s="44"/>
      <c r="AV10" s="44"/>
      <c r="AW10" s="44"/>
      <c r="AX10" s="44"/>
      <c r="AY10" s="44"/>
      <c r="AZ10" s="44"/>
      <c r="BA10" s="44"/>
      <c r="BB10" s="44">
        <f>データ!X6</f>
        <v>3700.85</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125</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tu+vl7SCiKUSEP8S5T3p+6q8XfhAvxQaP0by6JyZOu+sanPUfzkuSLmRjZv1Pu5m42sv/ZFQnu6LPnxyOfN5Uw==" saltValue="Uucdi9EBg9a+9Lcx4q53E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123293</v>
      </c>
      <c r="D6" s="32">
        <f t="shared" si="3"/>
        <v>47</v>
      </c>
      <c r="E6" s="32">
        <f t="shared" si="3"/>
        <v>17</v>
      </c>
      <c r="F6" s="32">
        <f t="shared" si="3"/>
        <v>1</v>
      </c>
      <c r="G6" s="32">
        <f t="shared" si="3"/>
        <v>0</v>
      </c>
      <c r="H6" s="32" t="str">
        <f t="shared" si="3"/>
        <v>千葉県　栄町</v>
      </c>
      <c r="I6" s="32" t="str">
        <f t="shared" si="3"/>
        <v>法非適用</v>
      </c>
      <c r="J6" s="32" t="str">
        <f t="shared" si="3"/>
        <v>下水道事業</v>
      </c>
      <c r="K6" s="32" t="str">
        <f t="shared" si="3"/>
        <v>公共下水道</v>
      </c>
      <c r="L6" s="32" t="str">
        <f t="shared" si="3"/>
        <v>Cc1</v>
      </c>
      <c r="M6" s="32" t="str">
        <f t="shared" si="3"/>
        <v>非設置</v>
      </c>
      <c r="N6" s="33" t="str">
        <f t="shared" si="3"/>
        <v>-</v>
      </c>
      <c r="O6" s="33" t="str">
        <f t="shared" si="3"/>
        <v>該当数値なし</v>
      </c>
      <c r="P6" s="33">
        <f t="shared" si="3"/>
        <v>82.84</v>
      </c>
      <c r="Q6" s="33">
        <f t="shared" si="3"/>
        <v>82.78</v>
      </c>
      <c r="R6" s="33">
        <f t="shared" si="3"/>
        <v>2484</v>
      </c>
      <c r="S6" s="33">
        <f t="shared" si="3"/>
        <v>21038</v>
      </c>
      <c r="T6" s="33">
        <f t="shared" si="3"/>
        <v>32.51</v>
      </c>
      <c r="U6" s="33">
        <f t="shared" si="3"/>
        <v>647.12</v>
      </c>
      <c r="V6" s="33">
        <f t="shared" si="3"/>
        <v>17320</v>
      </c>
      <c r="W6" s="33">
        <f t="shared" si="3"/>
        <v>4.68</v>
      </c>
      <c r="X6" s="33">
        <f t="shared" si="3"/>
        <v>3700.85</v>
      </c>
      <c r="Y6" s="34">
        <f>IF(Y7="",NA(),Y7)</f>
        <v>76.22</v>
      </c>
      <c r="Z6" s="34">
        <f t="shared" ref="Z6:AH6" si="4">IF(Z7="",NA(),Z7)</f>
        <v>89.58</v>
      </c>
      <c r="AA6" s="34">
        <f t="shared" si="4"/>
        <v>93.58</v>
      </c>
      <c r="AB6" s="34">
        <f t="shared" si="4"/>
        <v>88.57</v>
      </c>
      <c r="AC6" s="34">
        <f t="shared" si="4"/>
        <v>87.65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670.39</v>
      </c>
      <c r="BG6" s="34">
        <f t="shared" ref="BG6:BO6" si="7">IF(BG7="",NA(),BG7)</f>
        <v>687.68</v>
      </c>
      <c r="BH6" s="34">
        <f t="shared" si="7"/>
        <v>849.58</v>
      </c>
      <c r="BI6" s="34">
        <f t="shared" si="7"/>
        <v>158.27000000000001</v>
      </c>
      <c r="BJ6" s="34">
        <f t="shared" si="7"/>
        <v>167.45</v>
      </c>
      <c r="BK6" s="34">
        <f t="shared" si="7"/>
        <v>739.53</v>
      </c>
      <c r="BL6" s="34">
        <f t="shared" si="7"/>
        <v>721.06</v>
      </c>
      <c r="BM6" s="34">
        <f t="shared" si="7"/>
        <v>862.87</v>
      </c>
      <c r="BN6" s="34">
        <f t="shared" si="7"/>
        <v>716.96</v>
      </c>
      <c r="BO6" s="34">
        <f t="shared" si="7"/>
        <v>799.11</v>
      </c>
      <c r="BP6" s="33" t="str">
        <f>IF(BP7="","",IF(BP7="-","【-】","【"&amp;SUBSTITUTE(TEXT(BP7,"#,##0.00"),"-","△")&amp;"】"))</f>
        <v>【707.33】</v>
      </c>
      <c r="BQ6" s="34">
        <f>IF(BQ7="",NA(),BQ7)</f>
        <v>108.78</v>
      </c>
      <c r="BR6" s="34">
        <f t="shared" ref="BR6:BZ6" si="8">IF(BR7="",NA(),BR7)</f>
        <v>101.2</v>
      </c>
      <c r="BS6" s="34">
        <f t="shared" si="8"/>
        <v>96.62</v>
      </c>
      <c r="BT6" s="34">
        <f t="shared" si="8"/>
        <v>94.53</v>
      </c>
      <c r="BU6" s="34">
        <f t="shared" si="8"/>
        <v>94.69</v>
      </c>
      <c r="BV6" s="34">
        <f t="shared" si="8"/>
        <v>84.05</v>
      </c>
      <c r="BW6" s="34">
        <f t="shared" si="8"/>
        <v>84.86</v>
      </c>
      <c r="BX6" s="34">
        <f t="shared" si="8"/>
        <v>85.39</v>
      </c>
      <c r="BY6" s="34">
        <f t="shared" si="8"/>
        <v>88.09</v>
      </c>
      <c r="BZ6" s="34">
        <f t="shared" si="8"/>
        <v>87.69</v>
      </c>
      <c r="CA6" s="33" t="str">
        <f>IF(CA7="","",IF(CA7="-","【-】","【"&amp;SUBSTITUTE(TEXT(CA7,"#,##0.00"),"-","△")&amp;"】"))</f>
        <v>【101.26】</v>
      </c>
      <c r="CB6" s="34">
        <f>IF(CB7="",NA(),CB7)</f>
        <v>125.46</v>
      </c>
      <c r="CC6" s="34">
        <f t="shared" ref="CC6:CK6" si="9">IF(CC7="",NA(),CC7)</f>
        <v>138.88</v>
      </c>
      <c r="CD6" s="34">
        <f t="shared" si="9"/>
        <v>146.24</v>
      </c>
      <c r="CE6" s="34">
        <f t="shared" si="9"/>
        <v>149.59</v>
      </c>
      <c r="CF6" s="34">
        <f t="shared" si="9"/>
        <v>150.33000000000001</v>
      </c>
      <c r="CG6" s="34">
        <f t="shared" si="9"/>
        <v>190.12</v>
      </c>
      <c r="CH6" s="34">
        <f t="shared" si="9"/>
        <v>188.14</v>
      </c>
      <c r="CI6" s="34">
        <f t="shared" si="9"/>
        <v>188.79</v>
      </c>
      <c r="CJ6" s="34">
        <f t="shared" si="9"/>
        <v>181.8</v>
      </c>
      <c r="CK6" s="34">
        <f t="shared" si="9"/>
        <v>180.07</v>
      </c>
      <c r="CL6" s="33" t="str">
        <f>IF(CL7="","",IF(CL7="-","【-】","【"&amp;SUBSTITUTE(TEXT(CL7,"#,##0.00"),"-","△")&amp;"】"))</f>
        <v>【136.39】</v>
      </c>
      <c r="CM6" s="34">
        <f>IF(CM7="",NA(),CM7)</f>
        <v>66.97</v>
      </c>
      <c r="CN6" s="34">
        <f t="shared" ref="CN6:CV6" si="10">IF(CN7="",NA(),CN7)</f>
        <v>67.650000000000006</v>
      </c>
      <c r="CO6" s="34">
        <f t="shared" si="10"/>
        <v>67.39</v>
      </c>
      <c r="CP6" s="34">
        <f t="shared" si="10"/>
        <v>67.75</v>
      </c>
      <c r="CQ6" s="34">
        <f t="shared" si="10"/>
        <v>64.69</v>
      </c>
      <c r="CR6" s="34">
        <f t="shared" si="10"/>
        <v>63.6</v>
      </c>
      <c r="CS6" s="34">
        <f t="shared" si="10"/>
        <v>64.23</v>
      </c>
      <c r="CT6" s="34">
        <f t="shared" si="10"/>
        <v>59.4</v>
      </c>
      <c r="CU6" s="34">
        <f t="shared" si="10"/>
        <v>59.35</v>
      </c>
      <c r="CV6" s="34">
        <f t="shared" si="10"/>
        <v>58.4</v>
      </c>
      <c r="CW6" s="33" t="str">
        <f>IF(CW7="","",IF(CW7="-","【-】","【"&amp;SUBSTITUTE(TEXT(CW7,"#,##0.00"),"-","△")&amp;"】"))</f>
        <v>【60.13】</v>
      </c>
      <c r="CX6" s="34">
        <f>IF(CX7="",NA(),CX7)</f>
        <v>98.24</v>
      </c>
      <c r="CY6" s="34">
        <f t="shared" ref="CY6:DG6" si="11">IF(CY7="",NA(),CY7)</f>
        <v>98.4</v>
      </c>
      <c r="CZ6" s="34">
        <f t="shared" si="11"/>
        <v>98.2</v>
      </c>
      <c r="DA6" s="34">
        <f t="shared" si="11"/>
        <v>98.21</v>
      </c>
      <c r="DB6" s="34">
        <f t="shared" si="11"/>
        <v>98.43</v>
      </c>
      <c r="DC6" s="34">
        <f t="shared" si="11"/>
        <v>90.98</v>
      </c>
      <c r="DD6" s="34">
        <f t="shared" si="11"/>
        <v>90.22</v>
      </c>
      <c r="DE6" s="34">
        <f t="shared" si="11"/>
        <v>89.81</v>
      </c>
      <c r="DF6" s="34">
        <f t="shared" si="11"/>
        <v>89.88</v>
      </c>
      <c r="DG6" s="34">
        <f t="shared" si="11"/>
        <v>89.68</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f>IF(EE7="",NA(),EE7)</f>
        <v>0.56000000000000005</v>
      </c>
      <c r="EF6" s="33">
        <f t="shared" ref="EF6:EN6" si="14">IF(EF7="",NA(),EF7)</f>
        <v>0</v>
      </c>
      <c r="EG6" s="33">
        <f t="shared" si="14"/>
        <v>0</v>
      </c>
      <c r="EH6" s="33">
        <f t="shared" si="14"/>
        <v>0</v>
      </c>
      <c r="EI6" s="34">
        <f t="shared" si="14"/>
        <v>0.05</v>
      </c>
      <c r="EJ6" s="34">
        <f t="shared" si="14"/>
        <v>0.15</v>
      </c>
      <c r="EK6" s="34">
        <f t="shared" si="14"/>
        <v>0.11</v>
      </c>
      <c r="EL6" s="34">
        <f t="shared" si="14"/>
        <v>0.09</v>
      </c>
      <c r="EM6" s="34">
        <f t="shared" si="14"/>
        <v>0.19</v>
      </c>
      <c r="EN6" s="34">
        <f t="shared" si="14"/>
        <v>0.23</v>
      </c>
      <c r="EO6" s="33" t="str">
        <f>IF(EO7="","",IF(EO7="-","【-】","【"&amp;SUBSTITUTE(TEXT(EO7,"#,##0.00"),"-","△")&amp;"】"))</f>
        <v>【0.23】</v>
      </c>
    </row>
    <row r="7" spans="1:145" s="35" customFormat="1" x14ac:dyDescent="0.15">
      <c r="A7" s="27"/>
      <c r="B7" s="36">
        <v>2017</v>
      </c>
      <c r="C7" s="36">
        <v>123293</v>
      </c>
      <c r="D7" s="36">
        <v>47</v>
      </c>
      <c r="E7" s="36">
        <v>17</v>
      </c>
      <c r="F7" s="36">
        <v>1</v>
      </c>
      <c r="G7" s="36">
        <v>0</v>
      </c>
      <c r="H7" s="36" t="s">
        <v>110</v>
      </c>
      <c r="I7" s="36" t="s">
        <v>111</v>
      </c>
      <c r="J7" s="36" t="s">
        <v>112</v>
      </c>
      <c r="K7" s="36" t="s">
        <v>113</v>
      </c>
      <c r="L7" s="36" t="s">
        <v>114</v>
      </c>
      <c r="M7" s="36" t="s">
        <v>115</v>
      </c>
      <c r="N7" s="37" t="s">
        <v>116</v>
      </c>
      <c r="O7" s="37" t="s">
        <v>117</v>
      </c>
      <c r="P7" s="37">
        <v>82.84</v>
      </c>
      <c r="Q7" s="37">
        <v>82.78</v>
      </c>
      <c r="R7" s="37">
        <v>2484</v>
      </c>
      <c r="S7" s="37">
        <v>21038</v>
      </c>
      <c r="T7" s="37">
        <v>32.51</v>
      </c>
      <c r="U7" s="37">
        <v>647.12</v>
      </c>
      <c r="V7" s="37">
        <v>17320</v>
      </c>
      <c r="W7" s="37">
        <v>4.68</v>
      </c>
      <c r="X7" s="37">
        <v>3700.85</v>
      </c>
      <c r="Y7" s="37">
        <v>76.22</v>
      </c>
      <c r="Z7" s="37">
        <v>89.58</v>
      </c>
      <c r="AA7" s="37">
        <v>93.58</v>
      </c>
      <c r="AB7" s="37">
        <v>88.57</v>
      </c>
      <c r="AC7" s="37">
        <v>87.65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670.39</v>
      </c>
      <c r="BG7" s="37">
        <v>687.68</v>
      </c>
      <c r="BH7" s="37">
        <v>849.58</v>
      </c>
      <c r="BI7" s="37">
        <v>158.27000000000001</v>
      </c>
      <c r="BJ7" s="37">
        <v>167.45</v>
      </c>
      <c r="BK7" s="37">
        <v>739.53</v>
      </c>
      <c r="BL7" s="37">
        <v>721.06</v>
      </c>
      <c r="BM7" s="37">
        <v>862.87</v>
      </c>
      <c r="BN7" s="37">
        <v>716.96</v>
      </c>
      <c r="BO7" s="37">
        <v>799.11</v>
      </c>
      <c r="BP7" s="37">
        <v>707.33</v>
      </c>
      <c r="BQ7" s="37">
        <v>108.78</v>
      </c>
      <c r="BR7" s="37">
        <v>101.2</v>
      </c>
      <c r="BS7" s="37">
        <v>96.62</v>
      </c>
      <c r="BT7" s="37">
        <v>94.53</v>
      </c>
      <c r="BU7" s="37">
        <v>94.69</v>
      </c>
      <c r="BV7" s="37">
        <v>84.05</v>
      </c>
      <c r="BW7" s="37">
        <v>84.86</v>
      </c>
      <c r="BX7" s="37">
        <v>85.39</v>
      </c>
      <c r="BY7" s="37">
        <v>88.09</v>
      </c>
      <c r="BZ7" s="37">
        <v>87.69</v>
      </c>
      <c r="CA7" s="37">
        <v>101.26</v>
      </c>
      <c r="CB7" s="37">
        <v>125.46</v>
      </c>
      <c r="CC7" s="37">
        <v>138.88</v>
      </c>
      <c r="CD7" s="37">
        <v>146.24</v>
      </c>
      <c r="CE7" s="37">
        <v>149.59</v>
      </c>
      <c r="CF7" s="37">
        <v>150.33000000000001</v>
      </c>
      <c r="CG7" s="37">
        <v>190.12</v>
      </c>
      <c r="CH7" s="37">
        <v>188.14</v>
      </c>
      <c r="CI7" s="37">
        <v>188.79</v>
      </c>
      <c r="CJ7" s="37">
        <v>181.8</v>
      </c>
      <c r="CK7" s="37">
        <v>180.07</v>
      </c>
      <c r="CL7" s="37">
        <v>136.38999999999999</v>
      </c>
      <c r="CM7" s="37">
        <v>66.97</v>
      </c>
      <c r="CN7" s="37">
        <v>67.650000000000006</v>
      </c>
      <c r="CO7" s="37">
        <v>67.39</v>
      </c>
      <c r="CP7" s="37">
        <v>67.75</v>
      </c>
      <c r="CQ7" s="37">
        <v>64.69</v>
      </c>
      <c r="CR7" s="37">
        <v>63.6</v>
      </c>
      <c r="CS7" s="37">
        <v>64.23</v>
      </c>
      <c r="CT7" s="37">
        <v>59.4</v>
      </c>
      <c r="CU7" s="37">
        <v>59.35</v>
      </c>
      <c r="CV7" s="37">
        <v>58.4</v>
      </c>
      <c r="CW7" s="37">
        <v>60.13</v>
      </c>
      <c r="CX7" s="37">
        <v>98.24</v>
      </c>
      <c r="CY7" s="37">
        <v>98.4</v>
      </c>
      <c r="CZ7" s="37">
        <v>98.2</v>
      </c>
      <c r="DA7" s="37">
        <v>98.21</v>
      </c>
      <c r="DB7" s="37">
        <v>98.43</v>
      </c>
      <c r="DC7" s="37">
        <v>90.98</v>
      </c>
      <c r="DD7" s="37">
        <v>90.22</v>
      </c>
      <c r="DE7" s="37">
        <v>89.81</v>
      </c>
      <c r="DF7" s="37">
        <v>89.88</v>
      </c>
      <c r="DG7" s="37">
        <v>89.68</v>
      </c>
      <c r="DH7" s="37">
        <v>95.06</v>
      </c>
      <c r="DI7" s="37"/>
      <c r="DJ7" s="37"/>
      <c r="DK7" s="37"/>
      <c r="DL7" s="37"/>
      <c r="DM7" s="37"/>
      <c r="DN7" s="37"/>
      <c r="DO7" s="37"/>
      <c r="DP7" s="37"/>
      <c r="DQ7" s="37"/>
      <c r="DR7" s="37"/>
      <c r="DS7" s="37"/>
      <c r="DT7" s="37"/>
      <c r="DU7" s="37"/>
      <c r="DV7" s="37"/>
      <c r="DW7" s="37"/>
      <c r="DX7" s="37"/>
      <c r="DY7" s="37"/>
      <c r="DZ7" s="37"/>
      <c r="EA7" s="37"/>
      <c r="EB7" s="37"/>
      <c r="EC7" s="37"/>
      <c r="ED7" s="37"/>
      <c r="EE7" s="37">
        <v>0.56000000000000005</v>
      </c>
      <c r="EF7" s="37">
        <v>0</v>
      </c>
      <c r="EG7" s="37">
        <v>0</v>
      </c>
      <c r="EH7" s="37">
        <v>0</v>
      </c>
      <c r="EI7" s="37">
        <v>0.05</v>
      </c>
      <c r="EJ7" s="37">
        <v>0.15</v>
      </c>
      <c r="EK7" s="37">
        <v>0.11</v>
      </c>
      <c r="EL7" s="37">
        <v>0.09</v>
      </c>
      <c r="EM7" s="37">
        <v>0.19</v>
      </c>
      <c r="EN7" s="37">
        <v>0.23</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2019-02-22T07:55:56Z</cp:lastPrinted>
  <dcterms:created xsi:type="dcterms:W3CDTF">2018-12-03T09:02:21Z</dcterms:created>
  <dcterms:modified xsi:type="dcterms:W3CDTF">2019-02-25T01:07:41Z</dcterms:modified>
  <cp:category/>
</cp:coreProperties>
</file>