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KEIR+o2ZrILERZvMEeDMelDpj3fI+l/HpnONI7PNPV0Tu2KWvL+EyZIRNPUPNgfGxJe6eHtKHKfHseU/S31guQ==" workbookSaltValue="T8bm3UMwyixBNZrLGOqBL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32" i="4"/>
  <c r="HM78" i="4"/>
  <c r="FL54" i="4"/>
  <c r="CS78" i="4"/>
  <c r="BX54" i="4"/>
  <c r="BX32" i="4"/>
  <c r="MN32" i="4"/>
  <c r="C11" i="5"/>
  <c r="D11" i="5"/>
  <c r="E11" i="5"/>
  <c r="B11" i="5"/>
  <c r="KC78" i="4" l="1"/>
  <c r="HG54" i="4"/>
  <c r="FH78" i="4"/>
  <c r="DS54" i="4"/>
  <c r="DS32" i="4"/>
  <c r="AE32" i="4"/>
  <c r="AN78" i="4"/>
  <c r="AE54" i="4"/>
  <c r="KU54" i="4"/>
  <c r="KU32" i="4"/>
  <c r="HG32" i="4"/>
  <c r="KF54" i="4"/>
  <c r="KF32" i="4"/>
  <c r="JJ78" i="4"/>
  <c r="GR54" i="4"/>
  <c r="GR32" i="4"/>
  <c r="DD54" i="4"/>
  <c r="EO78" i="4"/>
  <c r="DD32" i="4"/>
  <c r="U78" i="4"/>
  <c r="P54" i="4"/>
  <c r="P32" i="4"/>
  <c r="BZ78" i="4"/>
  <c r="BI54" i="4"/>
  <c r="LY54" i="4"/>
  <c r="LY32" i="4"/>
  <c r="LO78" i="4"/>
  <c r="IK54" i="4"/>
  <c r="IK32" i="4"/>
  <c r="GT78" i="4"/>
  <c r="EW54" i="4"/>
  <c r="EW32" i="4"/>
  <c r="BI32" i="4"/>
  <c r="GA78" i="4"/>
  <c r="EH32" i="4"/>
  <c r="BG78" i="4"/>
  <c r="AT54" i="4"/>
  <c r="AT32" i="4"/>
  <c r="LJ32" i="4"/>
  <c r="LJ54" i="4"/>
  <c r="KV78" i="4"/>
  <c r="HV54" i="4"/>
  <c r="HV32" i="4"/>
  <c r="EH54"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<sst xmlns="http://schemas.openxmlformats.org/spreadsheetml/2006/main" count="288" uniqueCount="155">
  <si>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</si>
  <si>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</si>
  <si>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</si>
  <si>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</si>
  <si>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</si>
  <si>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</si>
  <si>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</si>
  <si>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</si>
  <si>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</si>
  <si>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</si>
  <si>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</si>
  <si>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</si>
  <si>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</si>
  <si>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</si>
  <si>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</si>
  <si>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</si>
  <si>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</si>
  <si>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</si>
  <si>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</si>
  <si>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</si>
  <si>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</si>
  <si>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</si>
  <si>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</si>
  <si>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</si>
  <si>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</si>
  <si>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</si>
  <si>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</si>
  <si>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</si>
  <si>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</si>
  <si>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</si>
  <si>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</si>
  <si>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</si>
  <si>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</si>
  <si>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</si>
  <si>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</si>
  <si>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</si>
  <si>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</si>
  <si>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</si>
  <si>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</si>
  <si>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</si>
  <si>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</si>
  <si>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</si>
  <si>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</si>
  <si>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</si>
  <si>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</si>
  <si>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</si>
  <si>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</si>
  <si>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</si>
  <si>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</si>
  <si>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</si>
  <si>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</si>
  <si>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</si>
  <si>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</si>
  <si>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</si>
  <si>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</si>
  <si>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</si>
  <si>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</si>
  <si>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</si>
  <si>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</si>
  <si>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</si>
  <si>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</si>
  <si>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</si>
  <si>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</si>
  <si>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</si>
  <si>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</si>
  <si>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</si>
  <si>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</si>
  <si>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</si>
  <si>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</si>
  <si>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</si>
  <si>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</si>
  <si>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</si>
  <si>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</si>
  <si>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</si>
  <si>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</si>
  <si>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</si>
  <si>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</si>
  <si>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</si>
  <si>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</si>
  <si>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</si>
  <si>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</si>
  <si>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</si>
  <si>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</si>
  <si>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</si>
  <si>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</si>
  <si>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</si>
  <si>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</si>
  <si>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</si>
  <si>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</si>
  <si>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</si>
  <si>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</si>
  <si>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</si>
  <si>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</si>
  <si>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</si>
  <si>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</si>
  <si>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</si>
  <si>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</si>
  <si>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</si>
  <si>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</si>
  <si>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</si>
  <si>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</si>
  <si>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</si>
  <si>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</si>
  <si>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</si>
  <si>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</si>
  <si>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</si>
  <si>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</si>
  <si>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</si>
  <si>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</si>
  <si>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</si>
  <si>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</si>
  <si>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</si>
  <si>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</si>
  <si>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</si>
  <si>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</si>
  <si>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</si>
  <si>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</si>
  <si>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</si>
  <si>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</si>
  <si>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</si>
  <si>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</si>
  <si>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</si>
  <si>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</si>
  <si>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当該値(N-1)</t>
    <phoneticPr fontId="5"/>
  </si>
  <si>
    <t>当該値(N)</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</si>
  <si>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</si>
  <si>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</si>
  <si>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</si>
  <si>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</si>
  <si>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</si>
  <si>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</si>
  <si>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</si>
  <si>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大網白里市</t>
  </si>
  <si>
    <t>国保大網病院</t>
  </si>
  <si>
    <t>当然財務</t>
  </si>
  <si>
    <t>病院事業</t>
  </si>
  <si>
    <t>一般病院</t>
  </si>
  <si>
    <t>50床以上～100床未満</t>
  </si>
  <si>
    <t>非設置</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</si>
  <si>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</si>
  <si>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</si>
  <si>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</si>
  <si>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</si>
  <si>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</si>
  <si>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</si>
  <si>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</si>
  <si>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</si>
  <si>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</si>
  <si>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</si>
  <si>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</si>
  <si>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</si>
  <si>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経常収支比率及び医業収支比率は平均値をやや上回っています。
　材料費対医業収益比率が類似団体・全国平均を上回っているのは、他病院との連携による血液内科を受診する患者数が多いことが影響していると考えられます。特に抗がん剤等の薬価が高価なため、材料費を押し上げています。また、入院患者１人１日当たり収益及び外来患者１人１日当たり収益が平均を上回っていることも、このことが要因として挙げられます。</t>
    <rPh sb="1" eb="3">
      <t>ケイジョウ</t>
    </rPh>
    <rPh sb="3" eb="5">
      <t>シュウシ</t>
    </rPh>
    <rPh sb="5" eb="7">
      <t>ヒリツ</t>
    </rPh>
    <rPh sb="7" eb="8">
      <t>オヨ</t>
    </rPh>
    <rPh sb="9" eb="11">
      <t>イギョウ</t>
    </rPh>
    <rPh sb="11" eb="13">
      <t>シュウシ</t>
    </rPh>
    <rPh sb="13" eb="15">
      <t>ヒリツ</t>
    </rPh>
    <rPh sb="16" eb="19">
      <t>ヘイキンチ</t>
    </rPh>
    <rPh sb="22" eb="24">
      <t>ウワマワ</t>
    </rPh>
    <rPh sb="32" eb="34">
      <t>ザイリョウ</t>
    </rPh>
    <rPh sb="34" eb="35">
      <t>ヒ</t>
    </rPh>
    <rPh sb="35" eb="36">
      <t>タイ</t>
    </rPh>
    <rPh sb="36" eb="38">
      <t>イギョウ</t>
    </rPh>
    <rPh sb="38" eb="40">
      <t>シュウエキ</t>
    </rPh>
    <rPh sb="40" eb="42">
      <t>ヒリツ</t>
    </rPh>
    <rPh sb="43" eb="45">
      <t>ルイジ</t>
    </rPh>
    <rPh sb="45" eb="47">
      <t>ダンタイ</t>
    </rPh>
    <rPh sb="48" eb="50">
      <t>ゼンコク</t>
    </rPh>
    <rPh sb="50" eb="52">
      <t>ヘイキン</t>
    </rPh>
    <rPh sb="53" eb="55">
      <t>ウワマワ</t>
    </rPh>
    <rPh sb="62" eb="63">
      <t>ホカ</t>
    </rPh>
    <rPh sb="63" eb="65">
      <t>ビョウイン</t>
    </rPh>
    <rPh sb="67" eb="69">
      <t>レンケイ</t>
    </rPh>
    <rPh sb="72" eb="74">
      <t>ケツエキ</t>
    </rPh>
    <rPh sb="74" eb="76">
      <t>ナイカ</t>
    </rPh>
    <rPh sb="77" eb="79">
      <t>ジュシン</t>
    </rPh>
    <rPh sb="81" eb="83">
      <t>カンジャ</t>
    </rPh>
    <rPh sb="83" eb="84">
      <t>スウ</t>
    </rPh>
    <rPh sb="85" eb="86">
      <t>オオ</t>
    </rPh>
    <rPh sb="90" eb="92">
      <t>エイキョウ</t>
    </rPh>
    <rPh sb="97" eb="98">
      <t>カンガ</t>
    </rPh>
    <rPh sb="104" eb="105">
      <t>トク</t>
    </rPh>
    <rPh sb="106" eb="107">
      <t>コウ</t>
    </rPh>
    <rPh sb="109" eb="110">
      <t>ザイ</t>
    </rPh>
    <rPh sb="110" eb="111">
      <t>ナド</t>
    </rPh>
    <rPh sb="112" eb="114">
      <t>ヤッカ</t>
    </rPh>
    <rPh sb="115" eb="117">
      <t>コウカ</t>
    </rPh>
    <rPh sb="121" eb="123">
      <t>ザイリョウ</t>
    </rPh>
    <rPh sb="123" eb="124">
      <t>ヒ</t>
    </rPh>
    <rPh sb="125" eb="126">
      <t>オ</t>
    </rPh>
    <rPh sb="127" eb="128">
      <t>ア</t>
    </rPh>
    <rPh sb="137" eb="139">
      <t>ニュウイン</t>
    </rPh>
    <rPh sb="139" eb="141">
      <t>カンジャ</t>
    </rPh>
    <rPh sb="141" eb="143">
      <t>ヒトリ</t>
    </rPh>
    <rPh sb="143" eb="145">
      <t>イチニチ</t>
    </rPh>
    <rPh sb="145" eb="146">
      <t>ア</t>
    </rPh>
    <rPh sb="148" eb="150">
      <t>シュウエキ</t>
    </rPh>
    <rPh sb="150" eb="151">
      <t>オヨ</t>
    </rPh>
    <rPh sb="152" eb="154">
      <t>ガイライ</t>
    </rPh>
    <rPh sb="154" eb="156">
      <t>カンジャ</t>
    </rPh>
    <rPh sb="163" eb="165">
      <t>シュウエキ</t>
    </rPh>
    <rPh sb="166" eb="168">
      <t>ヘイキン</t>
    </rPh>
    <rPh sb="169" eb="171">
      <t>ウワマワ</t>
    </rPh>
    <rPh sb="184" eb="186">
      <t>ヨウイン</t>
    </rPh>
    <rPh sb="189" eb="190">
      <t>ア</t>
    </rPh>
    <phoneticPr fontId="5"/>
  </si>
  <si>
    <t>　現在の病院が新築されてから20年が経過し、経年劣化による各種施設設備、医療機器の更新が必要となっています。今後も経営状況を見据えた上で、計画的に機器及び設備の更新に取り組んでまいります。</t>
    <rPh sb="1" eb="3">
      <t>ゲンザイ</t>
    </rPh>
    <rPh sb="4" eb="6">
      <t>ビョウイン</t>
    </rPh>
    <rPh sb="7" eb="9">
      <t>シンチク</t>
    </rPh>
    <rPh sb="16" eb="17">
      <t>ネン</t>
    </rPh>
    <rPh sb="18" eb="20">
      <t>ケイカ</t>
    </rPh>
    <rPh sb="22" eb="24">
      <t>ケイネン</t>
    </rPh>
    <rPh sb="24" eb="26">
      <t>レッカ</t>
    </rPh>
    <rPh sb="29" eb="31">
      <t>カクシュ</t>
    </rPh>
    <rPh sb="31" eb="33">
      <t>シセツ</t>
    </rPh>
    <rPh sb="33" eb="35">
      <t>セツビ</t>
    </rPh>
    <rPh sb="36" eb="38">
      <t>イリョウ</t>
    </rPh>
    <rPh sb="38" eb="40">
      <t>キキ</t>
    </rPh>
    <rPh sb="41" eb="43">
      <t>コウシン</t>
    </rPh>
    <rPh sb="44" eb="46">
      <t>ヒツヨウ</t>
    </rPh>
    <rPh sb="54" eb="56">
      <t>コンゴ</t>
    </rPh>
    <rPh sb="57" eb="59">
      <t>ケイエイ</t>
    </rPh>
    <rPh sb="59" eb="61">
      <t>ジョウキョウ</t>
    </rPh>
    <rPh sb="62" eb="64">
      <t>ミス</t>
    </rPh>
    <rPh sb="66" eb="67">
      <t>ウエ</t>
    </rPh>
    <rPh sb="69" eb="72">
      <t>ケイカクテキ</t>
    </rPh>
    <rPh sb="73" eb="75">
      <t>キキ</t>
    </rPh>
    <rPh sb="75" eb="76">
      <t>オヨ</t>
    </rPh>
    <rPh sb="77" eb="79">
      <t>セツビ</t>
    </rPh>
    <rPh sb="80" eb="82">
      <t>コウシン</t>
    </rPh>
    <rPh sb="83" eb="84">
      <t>ト</t>
    </rPh>
    <rPh sb="85" eb="86">
      <t>ク</t>
    </rPh>
    <phoneticPr fontId="5"/>
  </si>
  <si>
    <t>　地域医療構想調整会議における議論の進捗状況が見通せない状況ではありますが、今後も十分な医師・医療職を確保し、近隣病院と連携をしながら、質のよい医療を地域住民等に提供することが責務であると考えます。具体的には、地域医療連携室の組織機能を充実させ、健診業務の強化をはかるなど段階的に取り組む予定です。</t>
    <rPh sb="1" eb="3">
      <t>チイキ</t>
    </rPh>
    <rPh sb="3" eb="5">
      <t>イリョウ</t>
    </rPh>
    <rPh sb="5" eb="7">
      <t>コウソウ</t>
    </rPh>
    <rPh sb="7" eb="9">
      <t>チョウセイ</t>
    </rPh>
    <rPh sb="9" eb="11">
      <t>カイギ</t>
    </rPh>
    <rPh sb="15" eb="17">
      <t>ギロン</t>
    </rPh>
    <rPh sb="18" eb="20">
      <t>シンチョク</t>
    </rPh>
    <rPh sb="20" eb="22">
      <t>ジョウキョウ</t>
    </rPh>
    <rPh sb="23" eb="25">
      <t>ミトオ</t>
    </rPh>
    <rPh sb="28" eb="30">
      <t>ジョウキョウ</t>
    </rPh>
    <rPh sb="38" eb="40">
      <t>コンゴ</t>
    </rPh>
    <rPh sb="41" eb="43">
      <t>ジュウブン</t>
    </rPh>
    <rPh sb="44" eb="46">
      <t>イシ</t>
    </rPh>
    <rPh sb="47" eb="49">
      <t>イリョウ</t>
    </rPh>
    <rPh sb="49" eb="50">
      <t>ショク</t>
    </rPh>
    <rPh sb="51" eb="53">
      <t>カクホ</t>
    </rPh>
    <rPh sb="55" eb="57">
      <t>キンリン</t>
    </rPh>
    <rPh sb="57" eb="59">
      <t>ビョウイン</t>
    </rPh>
    <rPh sb="60" eb="62">
      <t>レンケイ</t>
    </rPh>
    <rPh sb="68" eb="69">
      <t>シツ</t>
    </rPh>
    <rPh sb="72" eb="74">
      <t>イリョウ</t>
    </rPh>
    <rPh sb="75" eb="77">
      <t>チイキ</t>
    </rPh>
    <rPh sb="77" eb="79">
      <t>ジュウミン</t>
    </rPh>
    <rPh sb="79" eb="80">
      <t>ナド</t>
    </rPh>
    <rPh sb="81" eb="83">
      <t>テイキョウ</t>
    </rPh>
    <rPh sb="88" eb="90">
      <t>セキム</t>
    </rPh>
    <rPh sb="94" eb="95">
      <t>カンガ</t>
    </rPh>
    <rPh sb="99" eb="101">
      <t>グタイ</t>
    </rPh>
    <rPh sb="101" eb="102">
      <t>テキ</t>
    </rPh>
    <rPh sb="105" eb="107">
      <t>チイキ</t>
    </rPh>
    <rPh sb="107" eb="109">
      <t>イリョウ</t>
    </rPh>
    <rPh sb="109" eb="111">
      <t>レンケイ</t>
    </rPh>
    <rPh sb="111" eb="112">
      <t>シツ</t>
    </rPh>
    <rPh sb="113" eb="115">
      <t>ソシキ</t>
    </rPh>
    <rPh sb="115" eb="117">
      <t>キノウ</t>
    </rPh>
    <rPh sb="118" eb="120">
      <t>ジュウジツ</t>
    </rPh>
    <rPh sb="123" eb="125">
      <t>ケンシン</t>
    </rPh>
    <rPh sb="125" eb="127">
      <t>ギョウム</t>
    </rPh>
    <rPh sb="128" eb="130">
      <t>キョウカ</t>
    </rPh>
    <rPh sb="136" eb="139">
      <t>ダンカイテキ</t>
    </rPh>
    <rPh sb="140" eb="141">
      <t>ト</t>
    </rPh>
    <rPh sb="142" eb="143">
      <t>ク</t>
    </rPh>
    <rPh sb="144" eb="146">
      <t>ヨテイ</t>
    </rPh>
    <phoneticPr fontId="5"/>
  </si>
  <si>
    <t>・「千葉県救急告示病院及び診療所」(平成30年8月時点)として、急性期患者発生時の山武郡市地域における２次救急医療機関の１つとなっております（本市では当院のみ）。
・同医療圏に存在する中核病院（他市町）と密な連携を取り、急性期から回復期を中心に、また、慢性期及び終末期まで幅広く、中核病院の後方支援を行うことが役割として求められています。</t>
    <rPh sb="2" eb="5">
      <t>チバケン</t>
    </rPh>
    <rPh sb="5" eb="7">
      <t>キュウキュウ</t>
    </rPh>
    <rPh sb="7" eb="9">
      <t>コクジ</t>
    </rPh>
    <rPh sb="9" eb="11">
      <t>ビョウイン</t>
    </rPh>
    <rPh sb="11" eb="12">
      <t>オヨ</t>
    </rPh>
    <rPh sb="13" eb="16">
      <t>シンリョウジョ</t>
    </rPh>
    <rPh sb="18" eb="20">
      <t>ヘイセイ</t>
    </rPh>
    <rPh sb="22" eb="23">
      <t>ネン</t>
    </rPh>
    <rPh sb="24" eb="25">
      <t>ガツ</t>
    </rPh>
    <rPh sb="25" eb="27">
      <t>ジテン</t>
    </rPh>
    <rPh sb="32" eb="34">
      <t>キュウセイ</t>
    </rPh>
    <rPh sb="34" eb="35">
      <t>キ</t>
    </rPh>
    <rPh sb="35" eb="37">
      <t>カンジャ</t>
    </rPh>
    <rPh sb="37" eb="39">
      <t>ハッセイ</t>
    </rPh>
    <rPh sb="39" eb="40">
      <t>ジ</t>
    </rPh>
    <rPh sb="41" eb="43">
      <t>サンブ</t>
    </rPh>
    <rPh sb="43" eb="45">
      <t>グンシ</t>
    </rPh>
    <rPh sb="45" eb="47">
      <t>チイキ</t>
    </rPh>
    <rPh sb="52" eb="53">
      <t>ツギ</t>
    </rPh>
    <rPh sb="53" eb="55">
      <t>キュウキュウ</t>
    </rPh>
    <rPh sb="55" eb="57">
      <t>イリョウ</t>
    </rPh>
    <rPh sb="57" eb="59">
      <t>キカン</t>
    </rPh>
    <rPh sb="71" eb="72">
      <t>ホン</t>
    </rPh>
    <rPh sb="72" eb="73">
      <t>イチ</t>
    </rPh>
    <rPh sb="75" eb="77">
      <t>トウイン</t>
    </rPh>
    <rPh sb="83" eb="84">
      <t>オナ</t>
    </rPh>
    <rPh sb="84" eb="86">
      <t>イリョウ</t>
    </rPh>
    <rPh sb="86" eb="87">
      <t>ケン</t>
    </rPh>
    <rPh sb="88" eb="90">
      <t>ソンザイ</t>
    </rPh>
    <rPh sb="92" eb="94">
      <t>チュウカク</t>
    </rPh>
    <rPh sb="94" eb="96">
      <t>ビョウイン</t>
    </rPh>
    <rPh sb="97" eb="98">
      <t>ホカ</t>
    </rPh>
    <rPh sb="98" eb="99">
      <t>イチ</t>
    </rPh>
    <rPh sb="99" eb="100">
      <t>マチ</t>
    </rPh>
    <rPh sb="102" eb="103">
      <t>ミツ</t>
    </rPh>
    <rPh sb="104" eb="106">
      <t>レンケイ</t>
    </rPh>
    <rPh sb="107" eb="108">
      <t>ト</t>
    </rPh>
    <rPh sb="110" eb="112">
      <t>キュウセイ</t>
    </rPh>
    <rPh sb="112" eb="113">
      <t>キ</t>
    </rPh>
    <rPh sb="115" eb="117">
      <t>カイフク</t>
    </rPh>
    <rPh sb="117" eb="118">
      <t>キ</t>
    </rPh>
    <rPh sb="119" eb="121">
      <t>チュウシン</t>
    </rPh>
    <rPh sb="126" eb="129">
      <t>マンセイキ</t>
    </rPh>
    <rPh sb="129" eb="130">
      <t>オヨ</t>
    </rPh>
    <rPh sb="131" eb="133">
      <t>シュウマツ</t>
    </rPh>
    <rPh sb="133" eb="134">
      <t>キ</t>
    </rPh>
    <rPh sb="136" eb="138">
      <t>ハバヒロ</t>
    </rPh>
    <rPh sb="140" eb="142">
      <t>チュウカク</t>
    </rPh>
    <rPh sb="142" eb="144">
      <t>ビョウイン</t>
    </rPh>
    <rPh sb="145" eb="147">
      <t>コウホウ</t>
    </rPh>
    <rPh sb="147" eb="149">
      <t>シエン</t>
    </rPh>
    <rPh sb="150" eb="151">
      <t>オコナ</t>
    </rPh>
    <rPh sb="155" eb="157">
      <t>ヤクワリ</t>
    </rPh>
    <rPh sb="160" eb="161">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</si>
</sst>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76.400000000000006</c:v>
                </c:pt>
                <c:pt idx="1">
                  <c:v>67.3</c:v>
                </c:pt>
                <c:pt idx="2">
                  <c:v>76.2</c:v>
                </c:pt>
                <c:pt idx="3">
                  <c:v>79.8</c:v>
                </c:pt>
                <c:pt idx="4">
                  <c:v>83.6</c:v>
                </c:pt>
              </c:numCache>
            </c:numRef>
          </c:val>
          <c:extLst>
            <c:ext xmlns:c16="http://schemas.microsoft.com/office/drawing/2014/chart" uri="{C3380CC4-5D6E-409C-BE32-E72D297353CC}">
              <c16:uniqueId val="{00000000-87F9-4DC1-80F0-CB859518FBEB}"/>
            </c:ext>
          </c:extLst>
        </c:ser>
        <c:dLbls>
          <c:showLegendKey val="0"/>
          <c:showVal val="0"/>
          <c:showCatName val="0"/>
          <c:showSerName val="0"/>
          <c:showPercent val="0"/>
          <c:showBubbleSize val="0"/>
        </c:dLbls>
        <c:gapWidth val="150"/>
        <c:axId val="115495520"/>
        <c:axId val="1154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87F9-4DC1-80F0-CB859518FBEB}"/>
            </c:ext>
          </c:extLst>
        </c:ser>
        <c:dLbls>
          <c:showLegendKey val="0"/>
          <c:showVal val="0"/>
          <c:showCatName val="0"/>
          <c:showSerName val="0"/>
          <c:showPercent val="0"/>
          <c:showBubbleSize val="0"/>
        </c:dLbls>
        <c:marker val="1"/>
        <c:smooth val="0"/>
        <c:axId val="115495520"/>
        <c:axId val="115495904"/>
      </c:lineChart>
      <c:dateAx>
        <c:axId val="115495520"/>
        <c:scaling>
          <c:orientation val="minMax"/>
        </c:scaling>
        <c:delete val="1"/>
        <c:axPos val="b"/>
        <c:numFmt formatCode="ge" sourceLinked="1"/>
        <c:majorTickMark val="none"/>
        <c:minorTickMark val="none"/>
        <c:tickLblPos val="none"/>
        <c:crossAx val="115495904"/>
        <c:crosses val="autoZero"/>
        <c:auto val="1"/>
        <c:lblOffset val="100"/>
        <c:baseTimeUnit val="years"/>
      </c:dateAx>
      <c:valAx>
        <c:axId val="11549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49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97.4</c:v>
                </c:pt>
                <c:pt idx="1">
                  <c:v>105.4</c:v>
                </c:pt>
                <c:pt idx="2">
                  <c:v>98.3</c:v>
                </c:pt>
                <c:pt idx="3">
                  <c:v>103.7</c:v>
                </c:pt>
                <c:pt idx="4">
                  <c:v>92.4</c:v>
                </c:pt>
              </c:numCache>
            </c:numRef>
          </c:val>
          <c:extLst>
            <c:ext xmlns:c16="http://schemas.microsoft.com/office/drawing/2014/chart" uri="{C3380CC4-5D6E-409C-BE32-E72D297353CC}">
              <c16:uniqueId val="{00000000-FDA7-403B-8454-3C83CE1FCD69}"/>
            </c:ext>
          </c:extLst>
        </c:ser>
        <c:dLbls>
          <c:showLegendKey val="0"/>
          <c:showVal val="0"/>
          <c:showCatName val="0"/>
          <c:showSerName val="0"/>
          <c:showPercent val="0"/>
          <c:showBubbleSize val="0"/>
        </c:dLbls>
        <c:gapWidth val="150"/>
        <c:axId val="178091832"/>
        <c:axId val="17809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FDA7-403B-8454-3C83CE1FCD69}"/>
            </c:ext>
          </c:extLst>
        </c:ser>
        <c:dLbls>
          <c:showLegendKey val="0"/>
          <c:showVal val="0"/>
          <c:showCatName val="0"/>
          <c:showSerName val="0"/>
          <c:showPercent val="0"/>
          <c:showBubbleSize val="0"/>
        </c:dLbls>
        <c:marker val="1"/>
        <c:smooth val="0"/>
        <c:axId val="178091832"/>
        <c:axId val="178092216"/>
      </c:lineChart>
      <c:dateAx>
        <c:axId val="178091832"/>
        <c:scaling>
          <c:orientation val="minMax"/>
        </c:scaling>
        <c:delete val="1"/>
        <c:axPos val="b"/>
        <c:numFmt formatCode="ge" sourceLinked="1"/>
        <c:majorTickMark val="none"/>
        <c:minorTickMark val="none"/>
        <c:tickLblPos val="none"/>
        <c:crossAx val="178092216"/>
        <c:crosses val="autoZero"/>
        <c:auto val="1"/>
        <c:lblOffset val="100"/>
        <c:baseTimeUnit val="years"/>
      </c:dateAx>
      <c:valAx>
        <c:axId val="178092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091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c:v>
                </c:pt>
                <c:pt idx="1">
                  <c:v>95.1</c:v>
                </c:pt>
                <c:pt idx="2">
                  <c:v>99.2</c:v>
                </c:pt>
                <c:pt idx="3">
                  <c:v>92.5</c:v>
                </c:pt>
                <c:pt idx="4">
                  <c:v>94.4</c:v>
                </c:pt>
              </c:numCache>
            </c:numRef>
          </c:val>
          <c:extLst>
            <c:ext xmlns:c16="http://schemas.microsoft.com/office/drawing/2014/chart" uri="{C3380CC4-5D6E-409C-BE32-E72D297353CC}">
              <c16:uniqueId val="{00000000-4320-45F0-B011-8524F3DB9B24}"/>
            </c:ext>
          </c:extLst>
        </c:ser>
        <c:dLbls>
          <c:showLegendKey val="0"/>
          <c:showVal val="0"/>
          <c:showCatName val="0"/>
          <c:showSerName val="0"/>
          <c:showPercent val="0"/>
          <c:showBubbleSize val="0"/>
        </c:dLbls>
        <c:gapWidth val="150"/>
        <c:axId val="177299728"/>
        <c:axId val="17730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4320-45F0-B011-8524F3DB9B24}"/>
            </c:ext>
          </c:extLst>
        </c:ser>
        <c:dLbls>
          <c:showLegendKey val="0"/>
          <c:showVal val="0"/>
          <c:showCatName val="0"/>
          <c:showSerName val="0"/>
          <c:showPercent val="0"/>
          <c:showBubbleSize val="0"/>
        </c:dLbls>
        <c:marker val="1"/>
        <c:smooth val="0"/>
        <c:axId val="177299728"/>
        <c:axId val="177300112"/>
      </c:lineChart>
      <c:dateAx>
        <c:axId val="177299728"/>
        <c:scaling>
          <c:orientation val="minMax"/>
        </c:scaling>
        <c:delete val="1"/>
        <c:axPos val="b"/>
        <c:numFmt formatCode="ge" sourceLinked="1"/>
        <c:majorTickMark val="none"/>
        <c:minorTickMark val="none"/>
        <c:tickLblPos val="none"/>
        <c:crossAx val="177300112"/>
        <c:crosses val="autoZero"/>
        <c:auto val="1"/>
        <c:lblOffset val="100"/>
        <c:baseTimeUnit val="years"/>
      </c:dateAx>
      <c:valAx>
        <c:axId val="17730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29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100.6</c:v>
                </c:pt>
                <c:pt idx="1">
                  <c:v>97.5</c:v>
                </c:pt>
                <c:pt idx="2">
                  <c:v>100</c:v>
                </c:pt>
                <c:pt idx="3">
                  <c:v>99</c:v>
                </c:pt>
                <c:pt idx="4">
                  <c:v>100.8</c:v>
                </c:pt>
              </c:numCache>
            </c:numRef>
          </c:val>
          <c:extLst>
            <c:ext xmlns:c16="http://schemas.microsoft.com/office/drawing/2014/chart" uri="{C3380CC4-5D6E-409C-BE32-E72D297353CC}">
              <c16:uniqueId val="{00000000-EC37-4DFA-B48F-BA940CA0504D}"/>
            </c:ext>
          </c:extLst>
        </c:ser>
        <c:dLbls>
          <c:showLegendKey val="0"/>
          <c:showVal val="0"/>
          <c:showCatName val="0"/>
          <c:showSerName val="0"/>
          <c:showPercent val="0"/>
          <c:showBubbleSize val="0"/>
        </c:dLbls>
        <c:gapWidth val="150"/>
        <c:axId val="178729000"/>
        <c:axId val="17872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EC37-4DFA-B48F-BA940CA0504D}"/>
            </c:ext>
          </c:extLst>
        </c:ser>
        <c:dLbls>
          <c:showLegendKey val="0"/>
          <c:showVal val="0"/>
          <c:showCatName val="0"/>
          <c:showSerName val="0"/>
          <c:showPercent val="0"/>
          <c:showBubbleSize val="0"/>
        </c:dLbls>
        <c:marker val="1"/>
        <c:smooth val="0"/>
        <c:axId val="178729000"/>
        <c:axId val="178729384"/>
      </c:lineChart>
      <c:dateAx>
        <c:axId val="178729000"/>
        <c:scaling>
          <c:orientation val="minMax"/>
        </c:scaling>
        <c:delete val="1"/>
        <c:axPos val="b"/>
        <c:numFmt formatCode="ge" sourceLinked="1"/>
        <c:majorTickMark val="none"/>
        <c:minorTickMark val="none"/>
        <c:tickLblPos val="none"/>
        <c:crossAx val="178729384"/>
        <c:crosses val="autoZero"/>
        <c:auto val="1"/>
        <c:lblOffset val="100"/>
        <c:baseTimeUnit val="years"/>
      </c:dateAx>
      <c:valAx>
        <c:axId val="17872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872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54.4</c:v>
                </c:pt>
                <c:pt idx="1">
                  <c:v>64.8</c:v>
                </c:pt>
                <c:pt idx="2">
                  <c:v>65.599999999999994</c:v>
                </c:pt>
                <c:pt idx="3">
                  <c:v>65.599999999999994</c:v>
                </c:pt>
                <c:pt idx="4">
                  <c:v>66.400000000000006</c:v>
                </c:pt>
              </c:numCache>
            </c:numRef>
          </c:val>
          <c:extLst>
            <c:ext xmlns:c16="http://schemas.microsoft.com/office/drawing/2014/chart" uri="{C3380CC4-5D6E-409C-BE32-E72D297353CC}">
              <c16:uniqueId val="{00000000-7756-4E77-80A0-B89AC821A9FB}"/>
            </c:ext>
          </c:extLst>
        </c:ser>
        <c:dLbls>
          <c:showLegendKey val="0"/>
          <c:showVal val="0"/>
          <c:showCatName val="0"/>
          <c:showSerName val="0"/>
          <c:showPercent val="0"/>
          <c:showBubbleSize val="0"/>
        </c:dLbls>
        <c:gapWidth val="150"/>
        <c:axId val="178596232"/>
        <c:axId val="17826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7756-4E77-80A0-B89AC821A9FB}"/>
            </c:ext>
          </c:extLst>
        </c:ser>
        <c:dLbls>
          <c:showLegendKey val="0"/>
          <c:showVal val="0"/>
          <c:showCatName val="0"/>
          <c:showSerName val="0"/>
          <c:showPercent val="0"/>
          <c:showBubbleSize val="0"/>
        </c:dLbls>
        <c:marker val="1"/>
        <c:smooth val="0"/>
        <c:axId val="178596232"/>
        <c:axId val="178262424"/>
      </c:lineChart>
      <c:dateAx>
        <c:axId val="178596232"/>
        <c:scaling>
          <c:orientation val="minMax"/>
        </c:scaling>
        <c:delete val="1"/>
        <c:axPos val="b"/>
        <c:numFmt formatCode="ge" sourceLinked="1"/>
        <c:majorTickMark val="none"/>
        <c:minorTickMark val="none"/>
        <c:tickLblPos val="none"/>
        <c:crossAx val="178262424"/>
        <c:crosses val="autoZero"/>
        <c:auto val="1"/>
        <c:lblOffset val="100"/>
        <c:baseTimeUnit val="years"/>
      </c:dateAx>
      <c:valAx>
        <c:axId val="178262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596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73.2</c:v>
                </c:pt>
                <c:pt idx="1">
                  <c:v>80.099999999999994</c:v>
                </c:pt>
                <c:pt idx="2">
                  <c:v>79.8</c:v>
                </c:pt>
                <c:pt idx="3">
                  <c:v>74.8</c:v>
                </c:pt>
                <c:pt idx="4">
                  <c:v>76.599999999999994</c:v>
                </c:pt>
              </c:numCache>
            </c:numRef>
          </c:val>
          <c:extLst>
            <c:ext xmlns:c16="http://schemas.microsoft.com/office/drawing/2014/chart" uri="{C3380CC4-5D6E-409C-BE32-E72D297353CC}">
              <c16:uniqueId val="{00000000-AD28-4058-AA9C-5A01BB935BA2}"/>
            </c:ext>
          </c:extLst>
        </c:ser>
        <c:dLbls>
          <c:showLegendKey val="0"/>
          <c:showVal val="0"/>
          <c:showCatName val="0"/>
          <c:showSerName val="0"/>
          <c:showPercent val="0"/>
          <c:showBubbleSize val="0"/>
        </c:dLbls>
        <c:gapWidth val="150"/>
        <c:axId val="178143664"/>
        <c:axId val="17814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AD28-4058-AA9C-5A01BB935BA2}"/>
            </c:ext>
          </c:extLst>
        </c:ser>
        <c:dLbls>
          <c:showLegendKey val="0"/>
          <c:showVal val="0"/>
          <c:showCatName val="0"/>
          <c:showSerName val="0"/>
          <c:showPercent val="0"/>
          <c:showBubbleSize val="0"/>
        </c:dLbls>
        <c:marker val="1"/>
        <c:smooth val="0"/>
        <c:axId val="178143664"/>
        <c:axId val="178144056"/>
      </c:lineChart>
      <c:dateAx>
        <c:axId val="178143664"/>
        <c:scaling>
          <c:orientation val="minMax"/>
        </c:scaling>
        <c:delete val="1"/>
        <c:axPos val="b"/>
        <c:numFmt formatCode="ge" sourceLinked="1"/>
        <c:majorTickMark val="none"/>
        <c:minorTickMark val="none"/>
        <c:tickLblPos val="none"/>
        <c:crossAx val="178144056"/>
        <c:crosses val="autoZero"/>
        <c:auto val="1"/>
        <c:lblOffset val="100"/>
        <c:baseTimeUnit val="years"/>
      </c:dateAx>
      <c:valAx>
        <c:axId val="178144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14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38155798</c:v>
                </c:pt>
                <c:pt idx="1">
                  <c:v>38224192</c:v>
                </c:pt>
                <c:pt idx="2">
                  <c:v>38702323</c:v>
                </c:pt>
                <c:pt idx="3">
                  <c:v>38921889</c:v>
                </c:pt>
                <c:pt idx="4">
                  <c:v>39293354</c:v>
                </c:pt>
              </c:numCache>
            </c:numRef>
          </c:val>
          <c:extLst>
            <c:ext xmlns:c16="http://schemas.microsoft.com/office/drawing/2014/chart" uri="{C3380CC4-5D6E-409C-BE32-E72D297353CC}">
              <c16:uniqueId val="{00000000-9132-4237-A1A1-6901BC75F525}"/>
            </c:ext>
          </c:extLst>
        </c:ser>
        <c:dLbls>
          <c:showLegendKey val="0"/>
          <c:showVal val="0"/>
          <c:showCatName val="0"/>
          <c:showSerName val="0"/>
          <c:showPercent val="0"/>
          <c:showBubbleSize val="0"/>
        </c:dLbls>
        <c:gapWidth val="150"/>
        <c:axId val="178144840"/>
        <c:axId val="17814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9132-4237-A1A1-6901BC75F525}"/>
            </c:ext>
          </c:extLst>
        </c:ser>
        <c:dLbls>
          <c:showLegendKey val="0"/>
          <c:showVal val="0"/>
          <c:showCatName val="0"/>
          <c:showSerName val="0"/>
          <c:showPercent val="0"/>
          <c:showBubbleSize val="0"/>
        </c:dLbls>
        <c:marker val="1"/>
        <c:smooth val="0"/>
        <c:axId val="178144840"/>
        <c:axId val="178145232"/>
      </c:lineChart>
      <c:dateAx>
        <c:axId val="178144840"/>
        <c:scaling>
          <c:orientation val="minMax"/>
        </c:scaling>
        <c:delete val="1"/>
        <c:axPos val="b"/>
        <c:numFmt formatCode="ge" sourceLinked="1"/>
        <c:majorTickMark val="none"/>
        <c:minorTickMark val="none"/>
        <c:tickLblPos val="none"/>
        <c:crossAx val="178145232"/>
        <c:crosses val="autoZero"/>
        <c:auto val="1"/>
        <c:lblOffset val="100"/>
        <c:baseTimeUnit val="years"/>
      </c:dateAx>
      <c:valAx>
        <c:axId val="17814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144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30.8</c:v>
                </c:pt>
                <c:pt idx="1">
                  <c:v>32</c:v>
                </c:pt>
                <c:pt idx="2">
                  <c:v>31.4</c:v>
                </c:pt>
                <c:pt idx="3">
                  <c:v>32.200000000000003</c:v>
                </c:pt>
                <c:pt idx="4">
                  <c:v>32.9</c:v>
                </c:pt>
              </c:numCache>
            </c:numRef>
          </c:val>
          <c:extLst>
            <c:ext xmlns:c16="http://schemas.microsoft.com/office/drawing/2014/chart" uri="{C3380CC4-5D6E-409C-BE32-E72D297353CC}">
              <c16:uniqueId val="{00000000-08F7-455D-8DEF-BCE2495C8C76}"/>
            </c:ext>
          </c:extLst>
        </c:ser>
        <c:dLbls>
          <c:showLegendKey val="0"/>
          <c:showVal val="0"/>
          <c:showCatName val="0"/>
          <c:showSerName val="0"/>
          <c:showPercent val="0"/>
          <c:showBubbleSize val="0"/>
        </c:dLbls>
        <c:gapWidth val="150"/>
        <c:axId val="178146016"/>
        <c:axId val="17814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08F7-455D-8DEF-BCE2495C8C76}"/>
            </c:ext>
          </c:extLst>
        </c:ser>
        <c:dLbls>
          <c:showLegendKey val="0"/>
          <c:showVal val="0"/>
          <c:showCatName val="0"/>
          <c:showSerName val="0"/>
          <c:showPercent val="0"/>
          <c:showBubbleSize val="0"/>
        </c:dLbls>
        <c:marker val="1"/>
        <c:smooth val="0"/>
        <c:axId val="178146016"/>
        <c:axId val="178146408"/>
      </c:lineChart>
      <c:dateAx>
        <c:axId val="178146016"/>
        <c:scaling>
          <c:orientation val="minMax"/>
        </c:scaling>
        <c:delete val="1"/>
        <c:axPos val="b"/>
        <c:numFmt formatCode="ge" sourceLinked="1"/>
        <c:majorTickMark val="none"/>
        <c:minorTickMark val="none"/>
        <c:tickLblPos val="none"/>
        <c:crossAx val="178146408"/>
        <c:crosses val="autoZero"/>
        <c:auto val="1"/>
        <c:lblOffset val="100"/>
        <c:baseTimeUnit val="years"/>
      </c:dateAx>
      <c:valAx>
        <c:axId val="178146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14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46.9</c:v>
                </c:pt>
                <c:pt idx="1">
                  <c:v>53.2</c:v>
                </c:pt>
                <c:pt idx="2">
                  <c:v>51.1</c:v>
                </c:pt>
                <c:pt idx="3">
                  <c:v>56</c:v>
                </c:pt>
                <c:pt idx="4">
                  <c:v>54.3</c:v>
                </c:pt>
              </c:numCache>
            </c:numRef>
          </c:val>
          <c:extLst>
            <c:ext xmlns:c16="http://schemas.microsoft.com/office/drawing/2014/chart" uri="{C3380CC4-5D6E-409C-BE32-E72D297353CC}">
              <c16:uniqueId val="{00000000-6AF8-4D4D-B81F-C162725F181B}"/>
            </c:ext>
          </c:extLst>
        </c:ser>
        <c:dLbls>
          <c:showLegendKey val="0"/>
          <c:showVal val="0"/>
          <c:showCatName val="0"/>
          <c:showSerName val="0"/>
          <c:showPercent val="0"/>
          <c:showBubbleSize val="0"/>
        </c:dLbls>
        <c:gapWidth val="150"/>
        <c:axId val="178147192"/>
        <c:axId val="1781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6AF8-4D4D-B81F-C162725F181B}"/>
            </c:ext>
          </c:extLst>
        </c:ser>
        <c:dLbls>
          <c:showLegendKey val="0"/>
          <c:showVal val="0"/>
          <c:showCatName val="0"/>
          <c:showSerName val="0"/>
          <c:showPercent val="0"/>
          <c:showBubbleSize val="0"/>
        </c:dLbls>
        <c:marker val="1"/>
        <c:smooth val="0"/>
        <c:axId val="178147192"/>
        <c:axId val="178147584"/>
      </c:lineChart>
      <c:dateAx>
        <c:axId val="178147192"/>
        <c:scaling>
          <c:orientation val="minMax"/>
        </c:scaling>
        <c:delete val="1"/>
        <c:axPos val="b"/>
        <c:numFmt formatCode="ge" sourceLinked="1"/>
        <c:majorTickMark val="none"/>
        <c:minorTickMark val="none"/>
        <c:tickLblPos val="none"/>
        <c:crossAx val="178147584"/>
        <c:crosses val="autoZero"/>
        <c:auto val="1"/>
        <c:lblOffset val="100"/>
        <c:baseTimeUnit val="years"/>
      </c:dateAx>
      <c:valAx>
        <c:axId val="17814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147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11001</c:v>
                </c:pt>
                <c:pt idx="1">
                  <c:v>12319</c:v>
                </c:pt>
                <c:pt idx="2">
                  <c:v>12412</c:v>
                </c:pt>
                <c:pt idx="3">
                  <c:v>12123</c:v>
                </c:pt>
                <c:pt idx="4">
                  <c:v>13212</c:v>
                </c:pt>
              </c:numCache>
            </c:numRef>
          </c:val>
          <c:extLst>
            <c:ext xmlns:c16="http://schemas.microsoft.com/office/drawing/2014/chart" uri="{C3380CC4-5D6E-409C-BE32-E72D297353CC}">
              <c16:uniqueId val="{00000000-C100-42A7-9581-6CF3A6CBBAAF}"/>
            </c:ext>
          </c:extLst>
        </c:ser>
        <c:dLbls>
          <c:showLegendKey val="0"/>
          <c:showVal val="0"/>
          <c:showCatName val="0"/>
          <c:showSerName val="0"/>
          <c:showPercent val="0"/>
          <c:showBubbleSize val="0"/>
        </c:dLbls>
        <c:gapWidth val="150"/>
        <c:axId val="178148368"/>
        <c:axId val="17814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C100-42A7-9581-6CF3A6CBBAAF}"/>
            </c:ext>
          </c:extLst>
        </c:ser>
        <c:dLbls>
          <c:showLegendKey val="0"/>
          <c:showVal val="0"/>
          <c:showCatName val="0"/>
          <c:showSerName val="0"/>
          <c:showPercent val="0"/>
          <c:showBubbleSize val="0"/>
        </c:dLbls>
        <c:marker val="1"/>
        <c:smooth val="0"/>
        <c:axId val="178148368"/>
        <c:axId val="178148760"/>
      </c:lineChart>
      <c:dateAx>
        <c:axId val="178148368"/>
        <c:scaling>
          <c:orientation val="minMax"/>
        </c:scaling>
        <c:delete val="1"/>
        <c:axPos val="b"/>
        <c:numFmt formatCode="ge" sourceLinked="1"/>
        <c:majorTickMark val="none"/>
        <c:minorTickMark val="none"/>
        <c:tickLblPos val="none"/>
        <c:crossAx val="178148760"/>
        <c:crosses val="autoZero"/>
        <c:auto val="1"/>
        <c:lblOffset val="100"/>
        <c:baseTimeUnit val="years"/>
      </c:dateAx>
      <c:valAx>
        <c:axId val="178148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14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40668</c:v>
                </c:pt>
                <c:pt idx="1">
                  <c:v>43566</c:v>
                </c:pt>
                <c:pt idx="2">
                  <c:v>43247</c:v>
                </c:pt>
                <c:pt idx="3">
                  <c:v>40123</c:v>
                </c:pt>
                <c:pt idx="4">
                  <c:v>41684</c:v>
                </c:pt>
              </c:numCache>
            </c:numRef>
          </c:val>
          <c:extLst>
            <c:ext xmlns:c16="http://schemas.microsoft.com/office/drawing/2014/chart" uri="{C3380CC4-5D6E-409C-BE32-E72D297353CC}">
              <c16:uniqueId val="{00000000-85CC-4206-AF97-EA7877D0F073}"/>
            </c:ext>
          </c:extLst>
        </c:ser>
        <c:dLbls>
          <c:showLegendKey val="0"/>
          <c:showVal val="0"/>
          <c:showCatName val="0"/>
          <c:showSerName val="0"/>
          <c:showPercent val="0"/>
          <c:showBubbleSize val="0"/>
        </c:dLbls>
        <c:gapWidth val="150"/>
        <c:axId val="178149544"/>
        <c:axId val="17814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85CC-4206-AF97-EA7877D0F073}"/>
            </c:ext>
          </c:extLst>
        </c:ser>
        <c:dLbls>
          <c:showLegendKey val="0"/>
          <c:showVal val="0"/>
          <c:showCatName val="0"/>
          <c:showSerName val="0"/>
          <c:showPercent val="0"/>
          <c:showBubbleSize val="0"/>
        </c:dLbls>
        <c:marker val="1"/>
        <c:smooth val="0"/>
        <c:axId val="178149544"/>
        <c:axId val="178149936"/>
      </c:lineChart>
      <c:dateAx>
        <c:axId val="178149544"/>
        <c:scaling>
          <c:orientation val="minMax"/>
        </c:scaling>
        <c:delete val="1"/>
        <c:axPos val="b"/>
        <c:numFmt formatCode="ge" sourceLinked="1"/>
        <c:majorTickMark val="none"/>
        <c:minorTickMark val="none"/>
        <c:tickLblPos val="none"/>
        <c:crossAx val="178149936"/>
        <c:crosses val="autoZero"/>
        <c:auto val="1"/>
        <c:lblOffset val="100"/>
        <c:baseTimeUnit val="years"/>
      </c:dateAx>
      <c:valAx>
        <c:axId val="178149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14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4" zoomScaleNormal="100" zoomScaleSheetLayoutView="84"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千葉県大網白里市　国保大網病院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49913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5856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151</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100.6</v>
      </c>
      <c r="Q33" s="119"/>
      <c r="R33" s="119"/>
      <c r="S33" s="119"/>
      <c r="T33" s="119"/>
      <c r="U33" s="119"/>
      <c r="V33" s="119"/>
      <c r="W33" s="119"/>
      <c r="X33" s="119"/>
      <c r="Y33" s="119"/>
      <c r="Z33" s="119"/>
      <c r="AA33" s="119"/>
      <c r="AB33" s="119"/>
      <c r="AC33" s="119"/>
      <c r="AD33" s="120"/>
      <c r="AE33" s="118">
        <f>データ!AI7</f>
        <v>97.5</v>
      </c>
      <c r="AF33" s="119"/>
      <c r="AG33" s="119"/>
      <c r="AH33" s="119"/>
      <c r="AI33" s="119"/>
      <c r="AJ33" s="119"/>
      <c r="AK33" s="119"/>
      <c r="AL33" s="119"/>
      <c r="AM33" s="119"/>
      <c r="AN33" s="119"/>
      <c r="AO33" s="119"/>
      <c r="AP33" s="119"/>
      <c r="AQ33" s="119"/>
      <c r="AR33" s="119"/>
      <c r="AS33" s="120"/>
      <c r="AT33" s="118">
        <f>データ!AJ7</f>
        <v>100</v>
      </c>
      <c r="AU33" s="119"/>
      <c r="AV33" s="119"/>
      <c r="AW33" s="119"/>
      <c r="AX33" s="119"/>
      <c r="AY33" s="119"/>
      <c r="AZ33" s="119"/>
      <c r="BA33" s="119"/>
      <c r="BB33" s="119"/>
      <c r="BC33" s="119"/>
      <c r="BD33" s="119"/>
      <c r="BE33" s="119"/>
      <c r="BF33" s="119"/>
      <c r="BG33" s="119"/>
      <c r="BH33" s="120"/>
      <c r="BI33" s="118">
        <f>データ!AK7</f>
        <v>99</v>
      </c>
      <c r="BJ33" s="119"/>
      <c r="BK33" s="119"/>
      <c r="BL33" s="119"/>
      <c r="BM33" s="119"/>
      <c r="BN33" s="119"/>
      <c r="BO33" s="119"/>
      <c r="BP33" s="119"/>
      <c r="BQ33" s="119"/>
      <c r="BR33" s="119"/>
      <c r="BS33" s="119"/>
      <c r="BT33" s="119"/>
      <c r="BU33" s="119"/>
      <c r="BV33" s="119"/>
      <c r="BW33" s="120"/>
      <c r="BX33" s="118">
        <f>データ!AL7</f>
        <v>100.8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100</v>
      </c>
      <c r="DE33" s="119"/>
      <c r="DF33" s="119"/>
      <c r="DG33" s="119"/>
      <c r="DH33" s="119"/>
      <c r="DI33" s="119"/>
      <c r="DJ33" s="119"/>
      <c r="DK33" s="119"/>
      <c r="DL33" s="119"/>
      <c r="DM33" s="119"/>
      <c r="DN33" s="119"/>
      <c r="DO33" s="119"/>
      <c r="DP33" s="119"/>
      <c r="DQ33" s="119"/>
      <c r="DR33" s="120"/>
      <c r="DS33" s="118">
        <f>データ!AT7</f>
        <v>95.1</v>
      </c>
      <c r="DT33" s="119"/>
      <c r="DU33" s="119"/>
      <c r="DV33" s="119"/>
      <c r="DW33" s="119"/>
      <c r="DX33" s="119"/>
      <c r="DY33" s="119"/>
      <c r="DZ33" s="119"/>
      <c r="EA33" s="119"/>
      <c r="EB33" s="119"/>
      <c r="EC33" s="119"/>
      <c r="ED33" s="119"/>
      <c r="EE33" s="119"/>
      <c r="EF33" s="119"/>
      <c r="EG33" s="120"/>
      <c r="EH33" s="118">
        <f>データ!AU7</f>
        <v>99.2</v>
      </c>
      <c r="EI33" s="119"/>
      <c r="EJ33" s="119"/>
      <c r="EK33" s="119"/>
      <c r="EL33" s="119"/>
      <c r="EM33" s="119"/>
      <c r="EN33" s="119"/>
      <c r="EO33" s="119"/>
      <c r="EP33" s="119"/>
      <c r="EQ33" s="119"/>
      <c r="ER33" s="119"/>
      <c r="ES33" s="119"/>
      <c r="ET33" s="119"/>
      <c r="EU33" s="119"/>
      <c r="EV33" s="120"/>
      <c r="EW33" s="118">
        <f>データ!AV7</f>
        <v>92.5</v>
      </c>
      <c r="EX33" s="119"/>
      <c r="EY33" s="119"/>
      <c r="EZ33" s="119"/>
      <c r="FA33" s="119"/>
      <c r="FB33" s="119"/>
      <c r="FC33" s="119"/>
      <c r="FD33" s="119"/>
      <c r="FE33" s="119"/>
      <c r="FF33" s="119"/>
      <c r="FG33" s="119"/>
      <c r="FH33" s="119"/>
      <c r="FI33" s="119"/>
      <c r="FJ33" s="119"/>
      <c r="FK33" s="120"/>
      <c r="FL33" s="118">
        <f>データ!AW7</f>
        <v>94.4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97.4</v>
      </c>
      <c r="GS33" s="119"/>
      <c r="GT33" s="119"/>
      <c r="GU33" s="119"/>
      <c r="GV33" s="119"/>
      <c r="GW33" s="119"/>
      <c r="GX33" s="119"/>
      <c r="GY33" s="119"/>
      <c r="GZ33" s="119"/>
      <c r="HA33" s="119"/>
      <c r="HB33" s="119"/>
      <c r="HC33" s="119"/>
      <c r="HD33" s="119"/>
      <c r="HE33" s="119"/>
      <c r="HF33" s="120"/>
      <c r="HG33" s="118">
        <f>データ!BE7</f>
        <v>105.4</v>
      </c>
      <c r="HH33" s="119"/>
      <c r="HI33" s="119"/>
      <c r="HJ33" s="119"/>
      <c r="HK33" s="119"/>
      <c r="HL33" s="119"/>
      <c r="HM33" s="119"/>
      <c r="HN33" s="119"/>
      <c r="HO33" s="119"/>
      <c r="HP33" s="119"/>
      <c r="HQ33" s="119"/>
      <c r="HR33" s="119"/>
      <c r="HS33" s="119"/>
      <c r="HT33" s="119"/>
      <c r="HU33" s="120"/>
      <c r="HV33" s="118">
        <f>データ!BF7</f>
        <v>98.3</v>
      </c>
      <c r="HW33" s="119"/>
      <c r="HX33" s="119"/>
      <c r="HY33" s="119"/>
      <c r="HZ33" s="119"/>
      <c r="IA33" s="119"/>
      <c r="IB33" s="119"/>
      <c r="IC33" s="119"/>
      <c r="ID33" s="119"/>
      <c r="IE33" s="119"/>
      <c r="IF33" s="119"/>
      <c r="IG33" s="119"/>
      <c r="IH33" s="119"/>
      <c r="II33" s="119"/>
      <c r="IJ33" s="120"/>
      <c r="IK33" s="118">
        <f>データ!BG7</f>
        <v>103.7</v>
      </c>
      <c r="IL33" s="119"/>
      <c r="IM33" s="119"/>
      <c r="IN33" s="119"/>
      <c r="IO33" s="119"/>
      <c r="IP33" s="119"/>
      <c r="IQ33" s="119"/>
      <c r="IR33" s="119"/>
      <c r="IS33" s="119"/>
      <c r="IT33" s="119"/>
      <c r="IU33" s="119"/>
      <c r="IV33" s="119"/>
      <c r="IW33" s="119"/>
      <c r="IX33" s="119"/>
      <c r="IY33" s="120"/>
      <c r="IZ33" s="118">
        <f>データ!BH7</f>
        <v>92.4</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76.400000000000006</v>
      </c>
      <c r="KG33" s="119"/>
      <c r="KH33" s="119"/>
      <c r="KI33" s="119"/>
      <c r="KJ33" s="119"/>
      <c r="KK33" s="119"/>
      <c r="KL33" s="119"/>
      <c r="KM33" s="119"/>
      <c r="KN33" s="119"/>
      <c r="KO33" s="119"/>
      <c r="KP33" s="119"/>
      <c r="KQ33" s="119"/>
      <c r="KR33" s="119"/>
      <c r="KS33" s="119"/>
      <c r="KT33" s="120"/>
      <c r="KU33" s="118">
        <f>データ!BP7</f>
        <v>67.3</v>
      </c>
      <c r="KV33" s="119"/>
      <c r="KW33" s="119"/>
      <c r="KX33" s="119"/>
      <c r="KY33" s="119"/>
      <c r="KZ33" s="119"/>
      <c r="LA33" s="119"/>
      <c r="LB33" s="119"/>
      <c r="LC33" s="119"/>
      <c r="LD33" s="119"/>
      <c r="LE33" s="119"/>
      <c r="LF33" s="119"/>
      <c r="LG33" s="119"/>
      <c r="LH33" s="119"/>
      <c r="LI33" s="120"/>
      <c r="LJ33" s="118">
        <f>データ!BQ7</f>
        <v>76.2</v>
      </c>
      <c r="LK33" s="119"/>
      <c r="LL33" s="119"/>
      <c r="LM33" s="119"/>
      <c r="LN33" s="119"/>
      <c r="LO33" s="119"/>
      <c r="LP33" s="119"/>
      <c r="LQ33" s="119"/>
      <c r="LR33" s="119"/>
      <c r="LS33" s="119"/>
      <c r="LT33" s="119"/>
      <c r="LU33" s="119"/>
      <c r="LV33" s="119"/>
      <c r="LW33" s="119"/>
      <c r="LX33" s="120"/>
      <c r="LY33" s="118">
        <f>データ!BR7</f>
        <v>79.8</v>
      </c>
      <c r="LZ33" s="119"/>
      <c r="MA33" s="119"/>
      <c r="MB33" s="119"/>
      <c r="MC33" s="119"/>
      <c r="MD33" s="119"/>
      <c r="ME33" s="119"/>
      <c r="MF33" s="119"/>
      <c r="MG33" s="119"/>
      <c r="MH33" s="119"/>
      <c r="MI33" s="119"/>
      <c r="MJ33" s="119"/>
      <c r="MK33" s="119"/>
      <c r="ML33" s="119"/>
      <c r="MM33" s="120"/>
      <c r="MN33" s="118">
        <f>データ!BS7</f>
        <v>83.6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97.7</v>
      </c>
      <c r="Q34" s="119"/>
      <c r="R34" s="119"/>
      <c r="S34" s="119"/>
      <c r="T34" s="119"/>
      <c r="U34" s="119"/>
      <c r="V34" s="119"/>
      <c r="W34" s="119"/>
      <c r="X34" s="119"/>
      <c r="Y34" s="119"/>
      <c r="Z34" s="119"/>
      <c r="AA34" s="119"/>
      <c r="AB34" s="119"/>
      <c r="AC34" s="119"/>
      <c r="AD34" s="120"/>
      <c r="AE34" s="118">
        <f>データ!AN7</f>
        <v>98.5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82.5</v>
      </c>
      <c r="DE34" s="119"/>
      <c r="DF34" s="119"/>
      <c r="DG34" s="119"/>
      <c r="DH34" s="119"/>
      <c r="DI34" s="119"/>
      <c r="DJ34" s="119"/>
      <c r="DK34" s="119"/>
      <c r="DL34" s="119"/>
      <c r="DM34" s="119"/>
      <c r="DN34" s="119"/>
      <c r="DO34" s="119"/>
      <c r="DP34" s="119"/>
      <c r="DQ34" s="119"/>
      <c r="DR34" s="120"/>
      <c r="DS34" s="118">
        <f>データ!AY7</f>
        <v>79.7</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91.2</v>
      </c>
      <c r="GS34" s="119"/>
      <c r="GT34" s="119"/>
      <c r="GU34" s="119"/>
      <c r="GV34" s="119"/>
      <c r="GW34" s="119"/>
      <c r="GX34" s="119"/>
      <c r="GY34" s="119"/>
      <c r="GZ34" s="119"/>
      <c r="HA34" s="119"/>
      <c r="HB34" s="119"/>
      <c r="HC34" s="119"/>
      <c r="HD34" s="119"/>
      <c r="HE34" s="119"/>
      <c r="HF34" s="120"/>
      <c r="HG34" s="118">
        <f>データ!BJ7</f>
        <v>94.9</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68.599999999999994</v>
      </c>
      <c r="KG34" s="119"/>
      <c r="KH34" s="119"/>
      <c r="KI34" s="119"/>
      <c r="KJ34" s="119"/>
      <c r="KK34" s="119"/>
      <c r="KL34" s="119"/>
      <c r="KM34" s="119"/>
      <c r="KN34" s="119"/>
      <c r="KO34" s="119"/>
      <c r="KP34" s="119"/>
      <c r="KQ34" s="119"/>
      <c r="KR34" s="119"/>
      <c r="KS34" s="119"/>
      <c r="KT34" s="120"/>
      <c r="KU34" s="118">
        <f>データ!BU7</f>
        <v>67.400000000000006</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40668</v>
      </c>
      <c r="Q55" s="124"/>
      <c r="R55" s="124"/>
      <c r="S55" s="124"/>
      <c r="T55" s="124"/>
      <c r="U55" s="124"/>
      <c r="V55" s="124"/>
      <c r="W55" s="124"/>
      <c r="X55" s="124"/>
      <c r="Y55" s="124"/>
      <c r="Z55" s="124"/>
      <c r="AA55" s="124"/>
      <c r="AB55" s="124"/>
      <c r="AC55" s="124"/>
      <c r="AD55" s="125"/>
      <c r="AE55" s="123">
        <f>データ!CA7</f>
        <v>43566</v>
      </c>
      <c r="AF55" s="124"/>
      <c r="AG55" s="124"/>
      <c r="AH55" s="124"/>
      <c r="AI55" s="124"/>
      <c r="AJ55" s="124"/>
      <c r="AK55" s="124"/>
      <c r="AL55" s="124"/>
      <c r="AM55" s="124"/>
      <c r="AN55" s="124"/>
      <c r="AO55" s="124"/>
      <c r="AP55" s="124"/>
      <c r="AQ55" s="124"/>
      <c r="AR55" s="124"/>
      <c r="AS55" s="125"/>
      <c r="AT55" s="123">
        <f>データ!CB7</f>
        <v>43247</v>
      </c>
      <c r="AU55" s="124"/>
      <c r="AV55" s="124"/>
      <c r="AW55" s="124"/>
      <c r="AX55" s="124"/>
      <c r="AY55" s="124"/>
      <c r="AZ55" s="124"/>
      <c r="BA55" s="124"/>
      <c r="BB55" s="124"/>
      <c r="BC55" s="124"/>
      <c r="BD55" s="124"/>
      <c r="BE55" s="124"/>
      <c r="BF55" s="124"/>
      <c r="BG55" s="124"/>
      <c r="BH55" s="125"/>
      <c r="BI55" s="123">
        <f>データ!CC7</f>
        <v>40123</v>
      </c>
      <c r="BJ55" s="124"/>
      <c r="BK55" s="124"/>
      <c r="BL55" s="124"/>
      <c r="BM55" s="124"/>
      <c r="BN55" s="124"/>
      <c r="BO55" s="124"/>
      <c r="BP55" s="124"/>
      <c r="BQ55" s="124"/>
      <c r="BR55" s="124"/>
      <c r="BS55" s="124"/>
      <c r="BT55" s="124"/>
      <c r="BU55" s="124"/>
      <c r="BV55" s="124"/>
      <c r="BW55" s="125"/>
      <c r="BX55" s="123">
        <f>データ!CD7</f>
        <v>41684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11001</v>
      </c>
      <c r="DE55" s="124"/>
      <c r="DF55" s="124"/>
      <c r="DG55" s="124"/>
      <c r="DH55" s="124"/>
      <c r="DI55" s="124"/>
      <c r="DJ55" s="124"/>
      <c r="DK55" s="124"/>
      <c r="DL55" s="124"/>
      <c r="DM55" s="124"/>
      <c r="DN55" s="124"/>
      <c r="DO55" s="124"/>
      <c r="DP55" s="124"/>
      <c r="DQ55" s="124"/>
      <c r="DR55" s="125"/>
      <c r="DS55" s="123">
        <f>データ!CL7</f>
        <v>12319</v>
      </c>
      <c r="DT55" s="124"/>
      <c r="DU55" s="124"/>
      <c r="DV55" s="124"/>
      <c r="DW55" s="124"/>
      <c r="DX55" s="124"/>
      <c r="DY55" s="124"/>
      <c r="DZ55" s="124"/>
      <c r="EA55" s="124"/>
      <c r="EB55" s="124"/>
      <c r="EC55" s="124"/>
      <c r="ED55" s="124"/>
      <c r="EE55" s="124"/>
      <c r="EF55" s="124"/>
      <c r="EG55" s="125"/>
      <c r="EH55" s="123">
        <f>データ!CM7</f>
        <v>12412</v>
      </c>
      <c r="EI55" s="124"/>
      <c r="EJ55" s="124"/>
      <c r="EK55" s="124"/>
      <c r="EL55" s="124"/>
      <c r="EM55" s="124"/>
      <c r="EN55" s="124"/>
      <c r="EO55" s="124"/>
      <c r="EP55" s="124"/>
      <c r="EQ55" s="124"/>
      <c r="ER55" s="124"/>
      <c r="ES55" s="124"/>
      <c r="ET55" s="124"/>
      <c r="EU55" s="124"/>
      <c r="EV55" s="125"/>
      <c r="EW55" s="123">
        <f>データ!CN7</f>
        <v>12123</v>
      </c>
      <c r="EX55" s="124"/>
      <c r="EY55" s="124"/>
      <c r="EZ55" s="124"/>
      <c r="FA55" s="124"/>
      <c r="FB55" s="124"/>
      <c r="FC55" s="124"/>
      <c r="FD55" s="124"/>
      <c r="FE55" s="124"/>
      <c r="FF55" s="124"/>
      <c r="FG55" s="124"/>
      <c r="FH55" s="124"/>
      <c r="FI55" s="124"/>
      <c r="FJ55" s="124"/>
      <c r="FK55" s="125"/>
      <c r="FL55" s="123">
        <f>データ!CO7</f>
        <v>13212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46.9</v>
      </c>
      <c r="GS55" s="119"/>
      <c r="GT55" s="119"/>
      <c r="GU55" s="119"/>
      <c r="GV55" s="119"/>
      <c r="GW55" s="119"/>
      <c r="GX55" s="119"/>
      <c r="GY55" s="119"/>
      <c r="GZ55" s="119"/>
      <c r="HA55" s="119"/>
      <c r="HB55" s="119"/>
      <c r="HC55" s="119"/>
      <c r="HD55" s="119"/>
      <c r="HE55" s="119"/>
      <c r="HF55" s="120"/>
      <c r="HG55" s="118">
        <f>データ!CW7</f>
        <v>53.2</v>
      </c>
      <c r="HH55" s="119"/>
      <c r="HI55" s="119"/>
      <c r="HJ55" s="119"/>
      <c r="HK55" s="119"/>
      <c r="HL55" s="119"/>
      <c r="HM55" s="119"/>
      <c r="HN55" s="119"/>
      <c r="HO55" s="119"/>
      <c r="HP55" s="119"/>
      <c r="HQ55" s="119"/>
      <c r="HR55" s="119"/>
      <c r="HS55" s="119"/>
      <c r="HT55" s="119"/>
      <c r="HU55" s="120"/>
      <c r="HV55" s="118">
        <f>データ!CX7</f>
        <v>51.1</v>
      </c>
      <c r="HW55" s="119"/>
      <c r="HX55" s="119"/>
      <c r="HY55" s="119"/>
      <c r="HZ55" s="119"/>
      <c r="IA55" s="119"/>
      <c r="IB55" s="119"/>
      <c r="IC55" s="119"/>
      <c r="ID55" s="119"/>
      <c r="IE55" s="119"/>
      <c r="IF55" s="119"/>
      <c r="IG55" s="119"/>
      <c r="IH55" s="119"/>
      <c r="II55" s="119"/>
      <c r="IJ55" s="120"/>
      <c r="IK55" s="118">
        <f>データ!CY7</f>
        <v>56</v>
      </c>
      <c r="IL55" s="119"/>
      <c r="IM55" s="119"/>
      <c r="IN55" s="119"/>
      <c r="IO55" s="119"/>
      <c r="IP55" s="119"/>
      <c r="IQ55" s="119"/>
      <c r="IR55" s="119"/>
      <c r="IS55" s="119"/>
      <c r="IT55" s="119"/>
      <c r="IU55" s="119"/>
      <c r="IV55" s="119"/>
      <c r="IW55" s="119"/>
      <c r="IX55" s="119"/>
      <c r="IY55" s="120"/>
      <c r="IZ55" s="118">
        <f>データ!CZ7</f>
        <v>54.3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30.8</v>
      </c>
      <c r="KG55" s="119"/>
      <c r="KH55" s="119"/>
      <c r="KI55" s="119"/>
      <c r="KJ55" s="119"/>
      <c r="KK55" s="119"/>
      <c r="KL55" s="119"/>
      <c r="KM55" s="119"/>
      <c r="KN55" s="119"/>
      <c r="KO55" s="119"/>
      <c r="KP55" s="119"/>
      <c r="KQ55" s="119"/>
      <c r="KR55" s="119"/>
      <c r="KS55" s="119"/>
      <c r="KT55" s="120"/>
      <c r="KU55" s="118">
        <f>データ!DH7</f>
        <v>32</v>
      </c>
      <c r="KV55" s="119"/>
      <c r="KW55" s="119"/>
      <c r="KX55" s="119"/>
      <c r="KY55" s="119"/>
      <c r="KZ55" s="119"/>
      <c r="LA55" s="119"/>
      <c r="LB55" s="119"/>
      <c r="LC55" s="119"/>
      <c r="LD55" s="119"/>
      <c r="LE55" s="119"/>
      <c r="LF55" s="119"/>
      <c r="LG55" s="119"/>
      <c r="LH55" s="119"/>
      <c r="LI55" s="120"/>
      <c r="LJ55" s="118">
        <f>データ!DI7</f>
        <v>31.4</v>
      </c>
      <c r="LK55" s="119"/>
      <c r="LL55" s="119"/>
      <c r="LM55" s="119"/>
      <c r="LN55" s="119"/>
      <c r="LO55" s="119"/>
      <c r="LP55" s="119"/>
      <c r="LQ55" s="119"/>
      <c r="LR55" s="119"/>
      <c r="LS55" s="119"/>
      <c r="LT55" s="119"/>
      <c r="LU55" s="119"/>
      <c r="LV55" s="119"/>
      <c r="LW55" s="119"/>
      <c r="LX55" s="120"/>
      <c r="LY55" s="118">
        <f>データ!DJ7</f>
        <v>32.200000000000003</v>
      </c>
      <c r="LZ55" s="119"/>
      <c r="MA55" s="119"/>
      <c r="MB55" s="119"/>
      <c r="MC55" s="119"/>
      <c r="MD55" s="119"/>
      <c r="ME55" s="119"/>
      <c r="MF55" s="119"/>
      <c r="MG55" s="119"/>
      <c r="MH55" s="119"/>
      <c r="MI55" s="119"/>
      <c r="MJ55" s="119"/>
      <c r="MK55" s="119"/>
      <c r="ML55" s="119"/>
      <c r="MM55" s="120"/>
      <c r="MN55" s="118">
        <f>データ!DK7</f>
        <v>32.9</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65</v>
      </c>
      <c r="GS56" s="119"/>
      <c r="GT56" s="119"/>
      <c r="GU56" s="119"/>
      <c r="GV56" s="119"/>
      <c r="GW56" s="119"/>
      <c r="GX56" s="119"/>
      <c r="GY56" s="119"/>
      <c r="GZ56" s="119"/>
      <c r="HA56" s="119"/>
      <c r="HB56" s="119"/>
      <c r="HC56" s="119"/>
      <c r="HD56" s="119"/>
      <c r="HE56" s="119"/>
      <c r="HF56" s="120"/>
      <c r="HG56" s="118">
        <f>データ!DB7</f>
        <v>67.5</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v>
      </c>
      <c r="KG56" s="119"/>
      <c r="KH56" s="119"/>
      <c r="KI56" s="119"/>
      <c r="KJ56" s="119"/>
      <c r="KK56" s="119"/>
      <c r="KL56" s="119"/>
      <c r="KM56" s="119"/>
      <c r="KN56" s="119"/>
      <c r="KO56" s="119"/>
      <c r="KP56" s="119"/>
      <c r="KQ56" s="119"/>
      <c r="KR56" s="119"/>
      <c r="KS56" s="119"/>
      <c r="KT56" s="120"/>
      <c r="KU56" s="118">
        <f>データ!DM7</f>
        <v>17.899999999999999</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54.4</v>
      </c>
      <c r="V79" s="132"/>
      <c r="W79" s="132"/>
      <c r="X79" s="132"/>
      <c r="Y79" s="132"/>
      <c r="Z79" s="132"/>
      <c r="AA79" s="132"/>
      <c r="AB79" s="132"/>
      <c r="AC79" s="132"/>
      <c r="AD79" s="132"/>
      <c r="AE79" s="132"/>
      <c r="AF79" s="132"/>
      <c r="AG79" s="132"/>
      <c r="AH79" s="132"/>
      <c r="AI79" s="132"/>
      <c r="AJ79" s="132"/>
      <c r="AK79" s="132"/>
      <c r="AL79" s="132"/>
      <c r="AM79" s="132"/>
      <c r="AN79" s="132">
        <f>データ!DS7</f>
        <v>64.8</v>
      </c>
      <c r="AO79" s="132"/>
      <c r="AP79" s="132"/>
      <c r="AQ79" s="132"/>
      <c r="AR79" s="132"/>
      <c r="AS79" s="132"/>
      <c r="AT79" s="132"/>
      <c r="AU79" s="132"/>
      <c r="AV79" s="132"/>
      <c r="AW79" s="132"/>
      <c r="AX79" s="132"/>
      <c r="AY79" s="132"/>
      <c r="AZ79" s="132"/>
      <c r="BA79" s="132"/>
      <c r="BB79" s="132"/>
      <c r="BC79" s="132"/>
      <c r="BD79" s="132"/>
      <c r="BE79" s="132"/>
      <c r="BF79" s="132"/>
      <c r="BG79" s="132">
        <f>データ!DT7</f>
        <v>65.599999999999994</v>
      </c>
      <c r="BH79" s="132"/>
      <c r="BI79" s="132"/>
      <c r="BJ79" s="132"/>
      <c r="BK79" s="132"/>
      <c r="BL79" s="132"/>
      <c r="BM79" s="132"/>
      <c r="BN79" s="132"/>
      <c r="BO79" s="132"/>
      <c r="BP79" s="132"/>
      <c r="BQ79" s="132"/>
      <c r="BR79" s="132"/>
      <c r="BS79" s="132"/>
      <c r="BT79" s="132"/>
      <c r="BU79" s="132"/>
      <c r="BV79" s="132"/>
      <c r="BW79" s="132"/>
      <c r="BX79" s="132"/>
      <c r="BY79" s="132"/>
      <c r="BZ79" s="132">
        <f>データ!DU7</f>
        <v>65.599999999999994</v>
      </c>
      <c r="CA79" s="132"/>
      <c r="CB79" s="132"/>
      <c r="CC79" s="132"/>
      <c r="CD79" s="132"/>
      <c r="CE79" s="132"/>
      <c r="CF79" s="132"/>
      <c r="CG79" s="132"/>
      <c r="CH79" s="132"/>
      <c r="CI79" s="132"/>
      <c r="CJ79" s="132"/>
      <c r="CK79" s="132"/>
      <c r="CL79" s="132"/>
      <c r="CM79" s="132"/>
      <c r="CN79" s="132"/>
      <c r="CO79" s="132"/>
      <c r="CP79" s="132"/>
      <c r="CQ79" s="132"/>
      <c r="CR79" s="132"/>
      <c r="CS79" s="132">
        <f>データ!DV7</f>
        <v>66.400000000000006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73.2</v>
      </c>
      <c r="EP79" s="132"/>
      <c r="EQ79" s="132"/>
      <c r="ER79" s="132"/>
      <c r="ES79" s="132"/>
      <c r="ET79" s="132"/>
      <c r="EU79" s="132"/>
      <c r="EV79" s="132"/>
      <c r="EW79" s="132"/>
      <c r="EX79" s="132"/>
      <c r="EY79" s="132"/>
      <c r="EZ79" s="132"/>
      <c r="FA79" s="132"/>
      <c r="FB79" s="132"/>
      <c r="FC79" s="132"/>
      <c r="FD79" s="132"/>
      <c r="FE79" s="132"/>
      <c r="FF79" s="132"/>
      <c r="FG79" s="132"/>
      <c r="FH79" s="132">
        <f>データ!ED7</f>
        <v>80.099999999999994</v>
      </c>
      <c r="FI79" s="132"/>
      <c r="FJ79" s="132"/>
      <c r="FK79" s="132"/>
      <c r="FL79" s="132"/>
      <c r="FM79" s="132"/>
      <c r="FN79" s="132"/>
      <c r="FO79" s="132"/>
      <c r="FP79" s="132"/>
      <c r="FQ79" s="132"/>
      <c r="FR79" s="132"/>
      <c r="FS79" s="132"/>
      <c r="FT79" s="132"/>
      <c r="FU79" s="132"/>
      <c r="FV79" s="132"/>
      <c r="FW79" s="132"/>
      <c r="FX79" s="132"/>
      <c r="FY79" s="132"/>
      <c r="FZ79" s="132"/>
      <c r="GA79" s="132">
        <f>データ!EE7</f>
        <v>79.8</v>
      </c>
      <c r="GB79" s="132"/>
      <c r="GC79" s="132"/>
      <c r="GD79" s="132"/>
      <c r="GE79" s="132"/>
      <c r="GF79" s="132"/>
      <c r="GG79" s="132"/>
      <c r="GH79" s="132"/>
      <c r="GI79" s="132"/>
      <c r="GJ79" s="132"/>
      <c r="GK79" s="132"/>
      <c r="GL79" s="132"/>
      <c r="GM79" s="132"/>
      <c r="GN79" s="132"/>
      <c r="GO79" s="132"/>
      <c r="GP79" s="132"/>
      <c r="GQ79" s="132"/>
      <c r="GR79" s="132"/>
      <c r="GS79" s="132"/>
      <c r="GT79" s="132">
        <f>データ!EF7</f>
        <v>74.8</v>
      </c>
      <c r="GU79" s="132"/>
      <c r="GV79" s="132"/>
      <c r="GW79" s="132"/>
      <c r="GX79" s="132"/>
      <c r="GY79" s="132"/>
      <c r="GZ79" s="132"/>
      <c r="HA79" s="132"/>
      <c r="HB79" s="132"/>
      <c r="HC79" s="132"/>
      <c r="HD79" s="132"/>
      <c r="HE79" s="132"/>
      <c r="HF79" s="132"/>
      <c r="HG79" s="132"/>
      <c r="HH79" s="132"/>
      <c r="HI79" s="132"/>
      <c r="HJ79" s="132"/>
      <c r="HK79" s="132"/>
      <c r="HL79" s="132"/>
      <c r="HM79" s="132">
        <f>データ!EG7</f>
        <v>76.599999999999994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38155798</v>
      </c>
      <c r="JK79" s="127"/>
      <c r="JL79" s="127"/>
      <c r="JM79" s="127"/>
      <c r="JN79" s="127"/>
      <c r="JO79" s="127"/>
      <c r="JP79" s="127"/>
      <c r="JQ79" s="127"/>
      <c r="JR79" s="127"/>
      <c r="JS79" s="127"/>
      <c r="JT79" s="127"/>
      <c r="JU79" s="127"/>
      <c r="JV79" s="127"/>
      <c r="JW79" s="127"/>
      <c r="JX79" s="127"/>
      <c r="JY79" s="127"/>
      <c r="JZ79" s="127"/>
      <c r="KA79" s="127"/>
      <c r="KB79" s="127"/>
      <c r="KC79" s="127">
        <f>データ!EO7</f>
        <v>38224192</v>
      </c>
      <c r="KD79" s="127"/>
      <c r="KE79" s="127"/>
      <c r="KF79" s="127"/>
      <c r="KG79" s="127"/>
      <c r="KH79" s="127"/>
      <c r="KI79" s="127"/>
      <c r="KJ79" s="127"/>
      <c r="KK79" s="127"/>
      <c r="KL79" s="127"/>
      <c r="KM79" s="127"/>
      <c r="KN79" s="127"/>
      <c r="KO79" s="127"/>
      <c r="KP79" s="127"/>
      <c r="KQ79" s="127"/>
      <c r="KR79" s="127"/>
      <c r="KS79" s="127"/>
      <c r="KT79" s="127"/>
      <c r="KU79" s="127"/>
      <c r="KV79" s="127">
        <f>データ!EP7</f>
        <v>38702323</v>
      </c>
      <c r="KW79" s="127"/>
      <c r="KX79" s="127"/>
      <c r="KY79" s="127"/>
      <c r="KZ79" s="127"/>
      <c r="LA79" s="127"/>
      <c r="LB79" s="127"/>
      <c r="LC79" s="127"/>
      <c r="LD79" s="127"/>
      <c r="LE79" s="127"/>
      <c r="LF79" s="127"/>
      <c r="LG79" s="127"/>
      <c r="LH79" s="127"/>
      <c r="LI79" s="127"/>
      <c r="LJ79" s="127"/>
      <c r="LK79" s="127"/>
      <c r="LL79" s="127"/>
      <c r="LM79" s="127"/>
      <c r="LN79" s="127"/>
      <c r="LO79" s="127">
        <f>データ!EQ7</f>
        <v>38921889</v>
      </c>
      <c r="LP79" s="127"/>
      <c r="LQ79" s="127"/>
      <c r="LR79" s="127"/>
      <c r="LS79" s="127"/>
      <c r="LT79" s="127"/>
      <c r="LU79" s="127"/>
      <c r="LV79" s="127"/>
      <c r="LW79" s="127"/>
      <c r="LX79" s="127"/>
      <c r="LY79" s="127"/>
      <c r="LZ79" s="127"/>
      <c r="MA79" s="127"/>
      <c r="MB79" s="127"/>
      <c r="MC79" s="127"/>
      <c r="MD79" s="127"/>
      <c r="ME79" s="127"/>
      <c r="MF79" s="127"/>
      <c r="MG79" s="127"/>
      <c r="MH79" s="127">
        <f>データ!ER7</f>
        <v>39293354</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43.9</v>
      </c>
      <c r="V80" s="132"/>
      <c r="W80" s="132"/>
      <c r="X80" s="132"/>
      <c r="Y80" s="132"/>
      <c r="Z80" s="132"/>
      <c r="AA80" s="132"/>
      <c r="AB80" s="132"/>
      <c r="AC80" s="132"/>
      <c r="AD80" s="132"/>
      <c r="AE80" s="132"/>
      <c r="AF80" s="132"/>
      <c r="AG80" s="132"/>
      <c r="AH80" s="132"/>
      <c r="AI80" s="132"/>
      <c r="AJ80" s="132"/>
      <c r="AK80" s="132"/>
      <c r="AL80" s="132"/>
      <c r="AM80" s="132"/>
      <c r="AN80" s="132">
        <f>データ!DX7</f>
        <v>52.4</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59.1</v>
      </c>
      <c r="EP80" s="132"/>
      <c r="EQ80" s="132"/>
      <c r="ER80" s="132"/>
      <c r="ES80" s="132"/>
      <c r="ET80" s="132"/>
      <c r="EU80" s="132"/>
      <c r="EV80" s="132"/>
      <c r="EW80" s="132"/>
      <c r="EX80" s="132"/>
      <c r="EY80" s="132"/>
      <c r="EZ80" s="132"/>
      <c r="FA80" s="132"/>
      <c r="FB80" s="132"/>
      <c r="FC80" s="132"/>
      <c r="FD80" s="132"/>
      <c r="FE80" s="132"/>
      <c r="FF80" s="132"/>
      <c r="FG80" s="132"/>
      <c r="FH80" s="132">
        <f>データ!EI7</f>
        <v>68.900000000000006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34462126</v>
      </c>
      <c r="JK80" s="127"/>
      <c r="JL80" s="127"/>
      <c r="JM80" s="127"/>
      <c r="JN80" s="127"/>
      <c r="JO80" s="127"/>
      <c r="JP80" s="127"/>
      <c r="JQ80" s="127"/>
      <c r="JR80" s="127"/>
      <c r="JS80" s="127"/>
      <c r="JT80" s="127"/>
      <c r="JU80" s="127"/>
      <c r="JV80" s="127"/>
      <c r="JW80" s="127"/>
      <c r="JX80" s="127"/>
      <c r="JY80" s="127"/>
      <c r="JZ80" s="127"/>
      <c r="KA80" s="127"/>
      <c r="KB80" s="127"/>
      <c r="KC80" s="127">
        <f>データ!ET7</f>
        <v>34878088</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dkj7j/b6diOdA7sq4lw3mz9GEEQGOrgG2Y+b0V3Kn0XngLA6FSucYEmic5J/8myOmYwP5+FwQZZ1H8Pz7CUBg==" saltValue="lQ+ygIjkEpblakvFC7ykA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111</v>
      </c>
      <c r="AV5" s="61" t="s">
        <v>112</v>
      </c>
      <c r="AW5" s="61" t="s">
        <v>113</v>
      </c>
      <c r="AX5" s="61" t="s">
        <v>114</v>
      </c>
      <c r="AY5" s="61" t="s">
        <v>115</v>
      </c>
      <c r="AZ5" s="61" t="s">
        <v>116</v>
      </c>
      <c r="BA5" s="61" t="s">
        <v>117</v>
      </c>
      <c r="BB5" s="61" t="s">
        <v>118</v>
      </c>
      <c r="BC5" s="61" t="s">
        <v>119</v>
      </c>
      <c r="BD5" s="61" t="s">
        <v>109</v>
      </c>
      <c r="BE5" s="61" t="s">
        <v>122</v>
      </c>
      <c r="BF5" s="61" t="s">
        <v>111</v>
      </c>
      <c r="BG5" s="61" t="s">
        <v>123</v>
      </c>
      <c r="BH5" s="61" t="s">
        <v>124</v>
      </c>
      <c r="BI5" s="61" t="s">
        <v>114</v>
      </c>
      <c r="BJ5" s="61" t="s">
        <v>115</v>
      </c>
      <c r="BK5" s="61" t="s">
        <v>116</v>
      </c>
      <c r="BL5" s="61" t="s">
        <v>117</v>
      </c>
      <c r="BM5" s="61" t="s">
        <v>118</v>
      </c>
      <c r="BN5" s="61" t="s">
        <v>119</v>
      </c>
      <c r="BO5" s="61" t="s">
        <v>125</v>
      </c>
      <c r="BP5" s="61" t="s">
        <v>122</v>
      </c>
      <c r="BQ5" s="61" t="s">
        <v>126</v>
      </c>
      <c r="BR5" s="61" t="s">
        <v>112</v>
      </c>
      <c r="BS5" s="61" t="s">
        <v>127</v>
      </c>
      <c r="BT5" s="61" t="s">
        <v>114</v>
      </c>
      <c r="BU5" s="61" t="s">
        <v>115</v>
      </c>
      <c r="BV5" s="61" t="s">
        <v>116</v>
      </c>
      <c r="BW5" s="61" t="s">
        <v>117</v>
      </c>
      <c r="BX5" s="61" t="s">
        <v>118</v>
      </c>
      <c r="BY5" s="61" t="s">
        <v>119</v>
      </c>
      <c r="BZ5" s="61" t="s">
        <v>109</v>
      </c>
      <c r="CA5" s="61" t="s">
        <v>121</v>
      </c>
      <c r="CB5" s="61" t="s">
        <v>111</v>
      </c>
      <c r="CC5" s="61" t="s">
        <v>112</v>
      </c>
      <c r="CD5" s="61" t="s">
        <v>127</v>
      </c>
      <c r="CE5" s="61" t="s">
        <v>114</v>
      </c>
      <c r="CF5" s="61" t="s">
        <v>115</v>
      </c>
      <c r="CG5" s="61" t="s">
        <v>116</v>
      </c>
      <c r="CH5" s="61" t="s">
        <v>117</v>
      </c>
      <c r="CI5" s="61" t="s">
        <v>118</v>
      </c>
      <c r="CJ5" s="61" t="s">
        <v>119</v>
      </c>
      <c r="CK5" s="61" t="s">
        <v>109</v>
      </c>
      <c r="CL5" s="61" t="s">
        <v>121</v>
      </c>
      <c r="CM5" s="61" t="s">
        <v>126</v>
      </c>
      <c r="CN5" s="61" t="s">
        <v>112</v>
      </c>
      <c r="CO5" s="61" t="s">
        <v>113</v>
      </c>
      <c r="CP5" s="61" t="s">
        <v>114</v>
      </c>
      <c r="CQ5" s="61" t="s">
        <v>115</v>
      </c>
      <c r="CR5" s="61" t="s">
        <v>116</v>
      </c>
      <c r="CS5" s="61" t="s">
        <v>117</v>
      </c>
      <c r="CT5" s="61" t="s">
        <v>118</v>
      </c>
      <c r="CU5" s="61" t="s">
        <v>119</v>
      </c>
      <c r="CV5" s="61" t="s">
        <v>109</v>
      </c>
      <c r="CW5" s="61" t="s">
        <v>121</v>
      </c>
      <c r="CX5" s="61" t="s">
        <v>111</v>
      </c>
      <c r="CY5" s="61" t="s">
        <v>112</v>
      </c>
      <c r="CZ5" s="61" t="s">
        <v>113</v>
      </c>
      <c r="DA5" s="61" t="s">
        <v>114</v>
      </c>
      <c r="DB5" s="61" t="s">
        <v>115</v>
      </c>
      <c r="DC5" s="61" t="s">
        <v>116</v>
      </c>
      <c r="DD5" s="61" t="s">
        <v>117</v>
      </c>
      <c r="DE5" s="61" t="s">
        <v>118</v>
      </c>
      <c r="DF5" s="61" t="s">
        <v>119</v>
      </c>
      <c r="DG5" s="61" t="s">
        <v>109</v>
      </c>
      <c r="DH5" s="61" t="s">
        <v>121</v>
      </c>
      <c r="DI5" s="61" t="s">
        <v>111</v>
      </c>
      <c r="DJ5" s="61" t="s">
        <v>112</v>
      </c>
      <c r="DK5" s="61" t="s">
        <v>113</v>
      </c>
      <c r="DL5" s="61" t="s">
        <v>114</v>
      </c>
      <c r="DM5" s="61" t="s">
        <v>115</v>
      </c>
      <c r="DN5" s="61" t="s">
        <v>116</v>
      </c>
      <c r="DO5" s="61" t="s">
        <v>117</v>
      </c>
      <c r="DP5" s="61" t="s">
        <v>118</v>
      </c>
      <c r="DQ5" s="61" t="s">
        <v>119</v>
      </c>
      <c r="DR5" s="61" t="s">
        <v>125</v>
      </c>
      <c r="DS5" s="61" t="s">
        <v>122</v>
      </c>
      <c r="DT5" s="61" t="s">
        <v>111</v>
      </c>
      <c r="DU5" s="61" t="s">
        <v>112</v>
      </c>
      <c r="DV5" s="61" t="s">
        <v>113</v>
      </c>
      <c r="DW5" s="61" t="s">
        <v>114</v>
      </c>
      <c r="DX5" s="61" t="s">
        <v>115</v>
      </c>
      <c r="DY5" s="61" t="s">
        <v>116</v>
      </c>
      <c r="DZ5" s="61" t="s">
        <v>117</v>
      </c>
      <c r="EA5" s="61" t="s">
        <v>118</v>
      </c>
      <c r="EB5" s="61" t="s">
        <v>119</v>
      </c>
      <c r="EC5" s="61" t="s">
        <v>125</v>
      </c>
      <c r="ED5" s="61" t="s">
        <v>110</v>
      </c>
      <c r="EE5" s="61" t="s">
        <v>111</v>
      </c>
      <c r="EF5" s="61" t="s">
        <v>112</v>
      </c>
      <c r="EG5" s="61" t="s">
        <v>124</v>
      </c>
      <c r="EH5" s="61" t="s">
        <v>114</v>
      </c>
      <c r="EI5" s="61" t="s">
        <v>115</v>
      </c>
      <c r="EJ5" s="61" t="s">
        <v>116</v>
      </c>
      <c r="EK5" s="61" t="s">
        <v>117</v>
      </c>
      <c r="EL5" s="61" t="s">
        <v>118</v>
      </c>
      <c r="EM5" s="61" t="s">
        <v>128</v>
      </c>
      <c r="EN5" s="61" t="s">
        <v>109</v>
      </c>
      <c r="EO5" s="61" t="s">
        <v>122</v>
      </c>
      <c r="EP5" s="61" t="s">
        <v>126</v>
      </c>
      <c r="EQ5" s="61" t="s">
        <v>112</v>
      </c>
      <c r="ER5" s="61" t="s">
        <v>113</v>
      </c>
      <c r="ES5" s="61" t="s">
        <v>114</v>
      </c>
      <c r="ET5" s="61" t="s">
        <v>115</v>
      </c>
      <c r="EU5" s="61" t="s">
        <v>116</v>
      </c>
      <c r="EV5" s="61" t="s">
        <v>117</v>
      </c>
      <c r="EW5" s="61" t="s">
        <v>118</v>
      </c>
      <c r="EX5" s="61" t="s">
        <v>119</v>
      </c>
    </row>
    <row r="6" spans="1:154" s="66" customFormat="1">
      <c r="A6" s="47" t="s">
        <v>129</v>
      </c>
      <c r="B6" s="62">
        <f>B8</f>
        <v>2017</v>
      </c>
      <c r="C6" s="62">
        <f t="shared" ref="C6:M6" si="2">C8</f>
        <v>122394</v>
      </c>
      <c r="D6" s="62">
        <f t="shared" si="2"/>
        <v>46</v>
      </c>
      <c r="E6" s="62">
        <f t="shared" si="2"/>
        <v>6</v>
      </c>
      <c r="F6" s="62">
        <f t="shared" si="2"/>
        <v>0</v>
      </c>
      <c r="G6" s="62">
        <f t="shared" si="2"/>
        <v>1</v>
      </c>
      <c r="H6" s="135" t="str">
        <f>IF(H8&lt;&gt;I8,H8,"")&amp;IF(I8&lt;&gt;J8,I8,"")&amp;"　"&amp;J8</f>
        <v>千葉県大網白里市　国保大網病院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8</v>
      </c>
      <c r="R6" s="62" t="str">
        <f t="shared" si="3"/>
        <v>-</v>
      </c>
      <c r="S6" s="62" t="str">
        <f t="shared" si="3"/>
        <v>ド 訓</v>
      </c>
      <c r="T6" s="62" t="str">
        <f t="shared" si="3"/>
        <v>救 輪</v>
      </c>
      <c r="U6" s="63">
        <f>U8</f>
        <v>49913</v>
      </c>
      <c r="V6" s="63">
        <f>V8</f>
        <v>5856</v>
      </c>
      <c r="W6" s="62" t="str">
        <f>W8</f>
        <v>第２種該当</v>
      </c>
      <c r="X6" s="62" t="str">
        <f t="shared" si="3"/>
        <v>１０：１</v>
      </c>
      <c r="Y6" s="63">
        <f t="shared" si="3"/>
        <v>99</v>
      </c>
      <c r="Z6" s="63" t="str">
        <f t="shared" si="3"/>
        <v>-</v>
      </c>
      <c r="AA6" s="63" t="str">
        <f t="shared" si="3"/>
        <v>-</v>
      </c>
      <c r="AB6" s="63" t="str">
        <f t="shared" si="3"/>
        <v>-</v>
      </c>
      <c r="AC6" s="63" t="str">
        <f t="shared" si="3"/>
        <v>-</v>
      </c>
      <c r="AD6" s="63">
        <f t="shared" si="3"/>
        <v>99</v>
      </c>
      <c r="AE6" s="63">
        <f t="shared" si="3"/>
        <v>99</v>
      </c>
      <c r="AF6" s="63" t="str">
        <f t="shared" si="3"/>
        <v>-</v>
      </c>
      <c r="AG6" s="63">
        <f t="shared" si="3"/>
        <v>99</v>
      </c>
      <c r="AH6" s="64">
        <f>IF(AH8="-",NA(),AH8)</f>
        <v>100.6</v>
      </c>
      <c r="AI6" s="64">
        <f t="shared" ref="AI6:AQ6" si="4">IF(AI8="-",NA(),AI8)</f>
        <v>97.5</v>
      </c>
      <c r="AJ6" s="64">
        <f t="shared" si="4"/>
        <v>100</v>
      </c>
      <c r="AK6" s="64">
        <f t="shared" si="4"/>
        <v>99</v>
      </c>
      <c r="AL6" s="64">
        <f t="shared" si="4"/>
        <v>100.8</v>
      </c>
      <c r="AM6" s="64">
        <f t="shared" si="4"/>
        <v>97.7</v>
      </c>
      <c r="AN6" s="64">
        <f t="shared" si="4"/>
        <v>98.5</v>
      </c>
      <c r="AO6" s="64">
        <f t="shared" si="4"/>
        <v>98</v>
      </c>
      <c r="AP6" s="64">
        <f t="shared" si="4"/>
        <v>98.4</v>
      </c>
      <c r="AQ6" s="64">
        <f t="shared" si="4"/>
        <v>98.2</v>
      </c>
      <c r="AR6" s="64" t="str">
        <f>IF(AR8="-","【-】","【"&amp;SUBSTITUTE(TEXT(AR8,"#,##0.0"),"-","△")&amp;"】")</f>
        <v>【98.5】</v>
      </c>
      <c r="AS6" s="64">
        <f>IF(AS8="-",NA(),AS8)</f>
        <v>100</v>
      </c>
      <c r="AT6" s="64">
        <f t="shared" ref="AT6:BB6" si="5">IF(AT8="-",NA(),AT8)</f>
        <v>95.1</v>
      </c>
      <c r="AU6" s="64">
        <f t="shared" si="5"/>
        <v>99.2</v>
      </c>
      <c r="AV6" s="64">
        <f t="shared" si="5"/>
        <v>92.5</v>
      </c>
      <c r="AW6" s="64">
        <f t="shared" si="5"/>
        <v>94.4</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97.4</v>
      </c>
      <c r="BE6" s="64">
        <f t="shared" ref="BE6:BM6" si="6">IF(BE8="-",NA(),BE8)</f>
        <v>105.4</v>
      </c>
      <c r="BF6" s="64">
        <f t="shared" si="6"/>
        <v>98.3</v>
      </c>
      <c r="BG6" s="64">
        <f t="shared" si="6"/>
        <v>103.7</v>
      </c>
      <c r="BH6" s="64">
        <f t="shared" si="6"/>
        <v>92.4</v>
      </c>
      <c r="BI6" s="64">
        <f t="shared" si="6"/>
        <v>91.2</v>
      </c>
      <c r="BJ6" s="64">
        <f t="shared" si="6"/>
        <v>94.9</v>
      </c>
      <c r="BK6" s="64">
        <f t="shared" si="6"/>
        <v>101.2</v>
      </c>
      <c r="BL6" s="64">
        <f t="shared" si="6"/>
        <v>107.2</v>
      </c>
      <c r="BM6" s="64">
        <f t="shared" si="6"/>
        <v>114.4</v>
      </c>
      <c r="BN6" s="64" t="str">
        <f>IF(BN8="-","【-】","【"&amp;SUBSTITUTE(TEXT(BN8,"#,##0.0"),"-","△")&amp;"】")</f>
        <v>【64.7】</v>
      </c>
      <c r="BO6" s="64">
        <f>IF(BO8="-",NA(),BO8)</f>
        <v>76.400000000000006</v>
      </c>
      <c r="BP6" s="64">
        <f t="shared" ref="BP6:BX6" si="7">IF(BP8="-",NA(),BP8)</f>
        <v>67.3</v>
      </c>
      <c r="BQ6" s="64">
        <f t="shared" si="7"/>
        <v>76.2</v>
      </c>
      <c r="BR6" s="64">
        <f t="shared" si="7"/>
        <v>79.8</v>
      </c>
      <c r="BS6" s="64">
        <f t="shared" si="7"/>
        <v>83.6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40668</v>
      </c>
      <c r="CA6" s="65">
        <f t="shared" ref="CA6:CI6" si="8">IF(CA8="-",NA(),CA8)</f>
        <v>43566</v>
      </c>
      <c r="CB6" s="65">
        <f t="shared" si="8"/>
        <v>43247</v>
      </c>
      <c r="CC6" s="65">
        <f t="shared" si="8"/>
        <v>40123</v>
      </c>
      <c r="CD6" s="65">
        <f t="shared" si="8"/>
        <v>41684</v>
      </c>
      <c r="CE6" s="65">
        <f t="shared" si="8"/>
        <v>23475</v>
      </c>
      <c r="CF6" s="65">
        <f t="shared" si="8"/>
        <v>23857</v>
      </c>
      <c r="CG6" s="65">
        <f t="shared" si="8"/>
        <v>24371</v>
      </c>
      <c r="CH6" s="65">
        <f t="shared" si="8"/>
        <v>24882</v>
      </c>
      <c r="CI6" s="65">
        <f t="shared" si="8"/>
        <v>25249</v>
      </c>
      <c r="CJ6" s="64" t="str">
        <f>IF(CJ8="-","【-】","【"&amp;SUBSTITUTE(TEXT(CJ8,"#,##0"),"-","△")&amp;"】")</f>
        <v>【50,718】</v>
      </c>
      <c r="CK6" s="65">
        <f>IF(CK8="-",NA(),CK8)</f>
        <v>11001</v>
      </c>
      <c r="CL6" s="65">
        <f t="shared" ref="CL6:CT6" si="9">IF(CL8="-",NA(),CL8)</f>
        <v>12319</v>
      </c>
      <c r="CM6" s="65">
        <f t="shared" si="9"/>
        <v>12412</v>
      </c>
      <c r="CN6" s="65">
        <f t="shared" si="9"/>
        <v>12123</v>
      </c>
      <c r="CO6" s="65">
        <f t="shared" si="9"/>
        <v>13212</v>
      </c>
      <c r="CP6" s="65">
        <f t="shared" si="9"/>
        <v>8603</v>
      </c>
      <c r="CQ6" s="65">
        <f t="shared" si="9"/>
        <v>8471</v>
      </c>
      <c r="CR6" s="65">
        <f t="shared" si="9"/>
        <v>8736</v>
      </c>
      <c r="CS6" s="65">
        <f t="shared" si="9"/>
        <v>8797</v>
      </c>
      <c r="CT6" s="65">
        <f t="shared" si="9"/>
        <v>8852</v>
      </c>
      <c r="CU6" s="64" t="str">
        <f>IF(CU8="-","【-】","【"&amp;SUBSTITUTE(TEXT(CU8,"#,##0"),"-","△")&amp;"】")</f>
        <v>【14,202】</v>
      </c>
      <c r="CV6" s="64">
        <f>IF(CV8="-",NA(),CV8)</f>
        <v>46.9</v>
      </c>
      <c r="CW6" s="64">
        <f t="shared" ref="CW6:DE6" si="10">IF(CW8="-",NA(),CW8)</f>
        <v>53.2</v>
      </c>
      <c r="CX6" s="64">
        <f t="shared" si="10"/>
        <v>51.1</v>
      </c>
      <c r="CY6" s="64">
        <f t="shared" si="10"/>
        <v>56</v>
      </c>
      <c r="CZ6" s="64">
        <f t="shared" si="10"/>
        <v>54.3</v>
      </c>
      <c r="DA6" s="64">
        <f t="shared" si="10"/>
        <v>65</v>
      </c>
      <c r="DB6" s="64">
        <f t="shared" si="10"/>
        <v>67.5</v>
      </c>
      <c r="DC6" s="64">
        <f t="shared" si="10"/>
        <v>67.5</v>
      </c>
      <c r="DD6" s="64">
        <f t="shared" si="10"/>
        <v>69.5</v>
      </c>
      <c r="DE6" s="64">
        <f t="shared" si="10"/>
        <v>70.3</v>
      </c>
      <c r="DF6" s="64" t="str">
        <f>IF(DF8="-","【-】","【"&amp;SUBSTITUTE(TEXT(DF8,"#,##0.0"),"-","△")&amp;"】")</f>
        <v>【55.0】</v>
      </c>
      <c r="DG6" s="64">
        <f>IF(DG8="-",NA(),DG8)</f>
        <v>30.8</v>
      </c>
      <c r="DH6" s="64">
        <f t="shared" ref="DH6:DP6" si="11">IF(DH8="-",NA(),DH8)</f>
        <v>32</v>
      </c>
      <c r="DI6" s="64">
        <f t="shared" si="11"/>
        <v>31.4</v>
      </c>
      <c r="DJ6" s="64">
        <f t="shared" si="11"/>
        <v>32.200000000000003</v>
      </c>
      <c r="DK6" s="64">
        <f t="shared" si="11"/>
        <v>32.9</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54.4</v>
      </c>
      <c r="DS6" s="64">
        <f t="shared" ref="DS6:EA6" si="12">IF(DS8="-",NA(),DS8)</f>
        <v>64.8</v>
      </c>
      <c r="DT6" s="64">
        <f t="shared" si="12"/>
        <v>65.599999999999994</v>
      </c>
      <c r="DU6" s="64">
        <f t="shared" si="12"/>
        <v>65.599999999999994</v>
      </c>
      <c r="DV6" s="64">
        <f t="shared" si="12"/>
        <v>66.400000000000006</v>
      </c>
      <c r="DW6" s="64">
        <f t="shared" si="12"/>
        <v>43.9</v>
      </c>
      <c r="DX6" s="64">
        <f t="shared" si="12"/>
        <v>52.4</v>
      </c>
      <c r="DY6" s="64">
        <f t="shared" si="12"/>
        <v>52.6</v>
      </c>
      <c r="DZ6" s="64">
        <f t="shared" si="12"/>
        <v>54.2</v>
      </c>
      <c r="EA6" s="64">
        <f t="shared" si="12"/>
        <v>53.8</v>
      </c>
      <c r="EB6" s="64" t="str">
        <f>IF(EB8="-","【-】","【"&amp;SUBSTITUTE(TEXT(EB8,"#,##0.0"),"-","△")&amp;"】")</f>
        <v>【51.6】</v>
      </c>
      <c r="EC6" s="64">
        <f>IF(EC8="-",NA(),EC8)</f>
        <v>73.2</v>
      </c>
      <c r="ED6" s="64">
        <f t="shared" ref="ED6:EL6" si="13">IF(ED8="-",NA(),ED8)</f>
        <v>80.099999999999994</v>
      </c>
      <c r="EE6" s="64">
        <f t="shared" si="13"/>
        <v>79.8</v>
      </c>
      <c r="EF6" s="64">
        <f t="shared" si="13"/>
        <v>74.8</v>
      </c>
      <c r="EG6" s="64">
        <f t="shared" si="13"/>
        <v>76.599999999999994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38155798</v>
      </c>
      <c r="EO6" s="65">
        <f t="shared" ref="EO6:EW6" si="14">IF(EO8="-",NA(),EO8)</f>
        <v>38224192</v>
      </c>
      <c r="EP6" s="65">
        <f t="shared" si="14"/>
        <v>38702323</v>
      </c>
      <c r="EQ6" s="65">
        <f t="shared" si="14"/>
        <v>38921889</v>
      </c>
      <c r="ER6" s="65">
        <f t="shared" si="14"/>
        <v>39293354</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130</v>
      </c>
      <c r="B7" s="62">
        <f t="shared" ref="B7:AG7" si="15">B8</f>
        <v>2017</v>
      </c>
      <c r="C7" s="62">
        <f t="shared" si="15"/>
        <v>122394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8</v>
      </c>
      <c r="R7" s="62" t="str">
        <f t="shared" si="15"/>
        <v>-</v>
      </c>
      <c r="S7" s="62" t="str">
        <f t="shared" si="15"/>
        <v>ド 訓</v>
      </c>
      <c r="T7" s="62" t="str">
        <f t="shared" si="15"/>
        <v>救 輪</v>
      </c>
      <c r="U7" s="63">
        <f>U8</f>
        <v>49913</v>
      </c>
      <c r="V7" s="63">
        <f>V8</f>
        <v>5856</v>
      </c>
      <c r="W7" s="62" t="str">
        <f>W8</f>
        <v>第２種該当</v>
      </c>
      <c r="X7" s="62" t="str">
        <f t="shared" si="15"/>
        <v>１０：１</v>
      </c>
      <c r="Y7" s="63">
        <f t="shared" si="15"/>
        <v>99</v>
      </c>
      <c r="Z7" s="63" t="str">
        <f t="shared" si="15"/>
        <v>-</v>
      </c>
      <c r="AA7" s="63" t="str">
        <f t="shared" si="15"/>
        <v>-</v>
      </c>
      <c r="AB7" s="63" t="str">
        <f t="shared" si="15"/>
        <v>-</v>
      </c>
      <c r="AC7" s="63" t="str">
        <f t="shared" si="15"/>
        <v>-</v>
      </c>
      <c r="AD7" s="63">
        <f t="shared" si="15"/>
        <v>99</v>
      </c>
      <c r="AE7" s="63">
        <f t="shared" si="15"/>
        <v>99</v>
      </c>
      <c r="AF7" s="63" t="str">
        <f t="shared" si="15"/>
        <v>-</v>
      </c>
      <c r="AG7" s="63">
        <f t="shared" si="15"/>
        <v>99</v>
      </c>
      <c r="AH7" s="64">
        <f>AH8</f>
        <v>100.6</v>
      </c>
      <c r="AI7" s="64">
        <f t="shared" ref="AI7:AQ7" si="16">AI8</f>
        <v>97.5</v>
      </c>
      <c r="AJ7" s="64">
        <f t="shared" si="16"/>
        <v>100</v>
      </c>
      <c r="AK7" s="64">
        <f t="shared" si="16"/>
        <v>99</v>
      </c>
      <c r="AL7" s="64">
        <f t="shared" si="16"/>
        <v>100.8</v>
      </c>
      <c r="AM7" s="64">
        <f t="shared" si="16"/>
        <v>97.7</v>
      </c>
      <c r="AN7" s="64">
        <f t="shared" si="16"/>
        <v>98.5</v>
      </c>
      <c r="AO7" s="64">
        <f t="shared" si="16"/>
        <v>98</v>
      </c>
      <c r="AP7" s="64">
        <f t="shared" si="16"/>
        <v>98.4</v>
      </c>
      <c r="AQ7" s="64">
        <f t="shared" si="16"/>
        <v>98.2</v>
      </c>
      <c r="AR7" s="64"/>
      <c r="AS7" s="64">
        <f>AS8</f>
        <v>100</v>
      </c>
      <c r="AT7" s="64">
        <f t="shared" ref="AT7:BB7" si="17">AT8</f>
        <v>95.1</v>
      </c>
      <c r="AU7" s="64">
        <f t="shared" si="17"/>
        <v>99.2</v>
      </c>
      <c r="AV7" s="64">
        <f t="shared" si="17"/>
        <v>92.5</v>
      </c>
      <c r="AW7" s="64">
        <f t="shared" si="17"/>
        <v>94.4</v>
      </c>
      <c r="AX7" s="64">
        <f t="shared" si="17"/>
        <v>82.5</v>
      </c>
      <c r="AY7" s="64">
        <f t="shared" si="17"/>
        <v>79.7</v>
      </c>
      <c r="AZ7" s="64">
        <f t="shared" si="17"/>
        <v>79.599999999999994</v>
      </c>
      <c r="BA7" s="64">
        <f t="shared" si="17"/>
        <v>77.900000000000006</v>
      </c>
      <c r="BB7" s="64">
        <f t="shared" si="17"/>
        <v>78.099999999999994</v>
      </c>
      <c r="BC7" s="64"/>
      <c r="BD7" s="64">
        <f>BD8</f>
        <v>97.4</v>
      </c>
      <c r="BE7" s="64">
        <f t="shared" ref="BE7:BM7" si="18">BE8</f>
        <v>105.4</v>
      </c>
      <c r="BF7" s="64">
        <f t="shared" si="18"/>
        <v>98.3</v>
      </c>
      <c r="BG7" s="64">
        <f t="shared" si="18"/>
        <v>103.7</v>
      </c>
      <c r="BH7" s="64">
        <f t="shared" si="18"/>
        <v>92.4</v>
      </c>
      <c r="BI7" s="64">
        <f t="shared" si="18"/>
        <v>91.2</v>
      </c>
      <c r="BJ7" s="64">
        <f t="shared" si="18"/>
        <v>94.9</v>
      </c>
      <c r="BK7" s="64">
        <f t="shared" si="18"/>
        <v>101.2</v>
      </c>
      <c r="BL7" s="64">
        <f t="shared" si="18"/>
        <v>107.2</v>
      </c>
      <c r="BM7" s="64">
        <f t="shared" si="18"/>
        <v>114.4</v>
      </c>
      <c r="BN7" s="64"/>
      <c r="BO7" s="64">
        <f>BO8</f>
        <v>76.400000000000006</v>
      </c>
      <c r="BP7" s="64">
        <f t="shared" ref="BP7:BX7" si="19">BP8</f>
        <v>67.3</v>
      </c>
      <c r="BQ7" s="64">
        <f t="shared" si="19"/>
        <v>76.2</v>
      </c>
      <c r="BR7" s="64">
        <f t="shared" si="19"/>
        <v>79.8</v>
      </c>
      <c r="BS7" s="64">
        <f t="shared" si="19"/>
        <v>83.6</v>
      </c>
      <c r="BT7" s="64">
        <f t="shared" si="19"/>
        <v>68.599999999999994</v>
      </c>
      <c r="BU7" s="64">
        <f t="shared" si="19"/>
        <v>67.400000000000006</v>
      </c>
      <c r="BV7" s="64">
        <f t="shared" si="19"/>
        <v>66.599999999999994</v>
      </c>
      <c r="BW7" s="64">
        <f t="shared" si="19"/>
        <v>66.8</v>
      </c>
      <c r="BX7" s="64">
        <f t="shared" si="19"/>
        <v>67.900000000000006</v>
      </c>
      <c r="BY7" s="64"/>
      <c r="BZ7" s="65">
        <f>BZ8</f>
        <v>40668</v>
      </c>
      <c r="CA7" s="65">
        <f t="shared" ref="CA7:CI7" si="20">CA8</f>
        <v>43566</v>
      </c>
      <c r="CB7" s="65">
        <f t="shared" si="20"/>
        <v>43247</v>
      </c>
      <c r="CC7" s="65">
        <f t="shared" si="20"/>
        <v>40123</v>
      </c>
      <c r="CD7" s="65">
        <f t="shared" si="20"/>
        <v>41684</v>
      </c>
      <c r="CE7" s="65">
        <f t="shared" si="20"/>
        <v>23475</v>
      </c>
      <c r="CF7" s="65">
        <f t="shared" si="20"/>
        <v>23857</v>
      </c>
      <c r="CG7" s="65">
        <f t="shared" si="20"/>
        <v>24371</v>
      </c>
      <c r="CH7" s="65">
        <f t="shared" si="20"/>
        <v>24882</v>
      </c>
      <c r="CI7" s="65">
        <f t="shared" si="20"/>
        <v>25249</v>
      </c>
      <c r="CJ7" s="64"/>
      <c r="CK7" s="65">
        <f>CK8</f>
        <v>11001</v>
      </c>
      <c r="CL7" s="65">
        <f t="shared" ref="CL7:CT7" si="21">CL8</f>
        <v>12319</v>
      </c>
      <c r="CM7" s="65">
        <f t="shared" si="21"/>
        <v>12412</v>
      </c>
      <c r="CN7" s="65">
        <f t="shared" si="21"/>
        <v>12123</v>
      </c>
      <c r="CO7" s="65">
        <f t="shared" si="21"/>
        <v>13212</v>
      </c>
      <c r="CP7" s="65">
        <f t="shared" si="21"/>
        <v>8603</v>
      </c>
      <c r="CQ7" s="65">
        <f t="shared" si="21"/>
        <v>8471</v>
      </c>
      <c r="CR7" s="65">
        <f t="shared" si="21"/>
        <v>8736</v>
      </c>
      <c r="CS7" s="65">
        <f t="shared" si="21"/>
        <v>8797</v>
      </c>
      <c r="CT7" s="65">
        <f t="shared" si="21"/>
        <v>8852</v>
      </c>
      <c r="CU7" s="64"/>
      <c r="CV7" s="64">
        <f>CV8</f>
        <v>46.9</v>
      </c>
      <c r="CW7" s="64">
        <f t="shared" ref="CW7:DE7" si="22">CW8</f>
        <v>53.2</v>
      </c>
      <c r="CX7" s="64">
        <f t="shared" si="22"/>
        <v>51.1</v>
      </c>
      <c r="CY7" s="64">
        <f t="shared" si="22"/>
        <v>56</v>
      </c>
      <c r="CZ7" s="64">
        <f t="shared" si="22"/>
        <v>54.3</v>
      </c>
      <c r="DA7" s="64">
        <f t="shared" si="22"/>
        <v>65</v>
      </c>
      <c r="DB7" s="64">
        <f t="shared" si="22"/>
        <v>67.5</v>
      </c>
      <c r="DC7" s="64">
        <f t="shared" si="22"/>
        <v>67.5</v>
      </c>
      <c r="DD7" s="64">
        <f t="shared" si="22"/>
        <v>69.5</v>
      </c>
      <c r="DE7" s="64">
        <f t="shared" si="22"/>
        <v>70.3</v>
      </c>
      <c r="DF7" s="64"/>
      <c r="DG7" s="64">
        <f>DG8</f>
        <v>30.8</v>
      </c>
      <c r="DH7" s="64">
        <f t="shared" ref="DH7:DP7" si="23">DH8</f>
        <v>32</v>
      </c>
      <c r="DI7" s="64">
        <f t="shared" si="23"/>
        <v>31.4</v>
      </c>
      <c r="DJ7" s="64">
        <f t="shared" si="23"/>
        <v>32.200000000000003</v>
      </c>
      <c r="DK7" s="64">
        <f t="shared" si="23"/>
        <v>32.9</v>
      </c>
      <c r="DL7" s="64">
        <f t="shared" si="23"/>
        <v>19</v>
      </c>
      <c r="DM7" s="64">
        <f t="shared" si="23"/>
        <v>17.899999999999999</v>
      </c>
      <c r="DN7" s="64">
        <f t="shared" si="23"/>
        <v>17.899999999999999</v>
      </c>
      <c r="DO7" s="64">
        <f t="shared" si="23"/>
        <v>17.399999999999999</v>
      </c>
      <c r="DP7" s="64">
        <f t="shared" si="23"/>
        <v>17</v>
      </c>
      <c r="DQ7" s="64"/>
      <c r="DR7" s="64">
        <f>DR8</f>
        <v>54.4</v>
      </c>
      <c r="DS7" s="64">
        <f t="shared" ref="DS7:EA7" si="24">DS8</f>
        <v>64.8</v>
      </c>
      <c r="DT7" s="64">
        <f t="shared" si="24"/>
        <v>65.599999999999994</v>
      </c>
      <c r="DU7" s="64">
        <f t="shared" si="24"/>
        <v>65.599999999999994</v>
      </c>
      <c r="DV7" s="64">
        <f t="shared" si="24"/>
        <v>66.400000000000006</v>
      </c>
      <c r="DW7" s="64">
        <f t="shared" si="24"/>
        <v>43.9</v>
      </c>
      <c r="DX7" s="64">
        <f t="shared" si="24"/>
        <v>52.4</v>
      </c>
      <c r="DY7" s="64">
        <f t="shared" si="24"/>
        <v>52.6</v>
      </c>
      <c r="DZ7" s="64">
        <f t="shared" si="24"/>
        <v>54.2</v>
      </c>
      <c r="EA7" s="64">
        <f t="shared" si="24"/>
        <v>53.8</v>
      </c>
      <c r="EB7" s="64"/>
      <c r="EC7" s="64">
        <f>EC8</f>
        <v>73.2</v>
      </c>
      <c r="ED7" s="64">
        <f t="shared" ref="ED7:EL7" si="25">ED8</f>
        <v>80.099999999999994</v>
      </c>
      <c r="EE7" s="64">
        <f t="shared" si="25"/>
        <v>79.8</v>
      </c>
      <c r="EF7" s="64">
        <f t="shared" si="25"/>
        <v>74.8</v>
      </c>
      <c r="EG7" s="64">
        <f t="shared" si="25"/>
        <v>76.599999999999994</v>
      </c>
      <c r="EH7" s="64">
        <f t="shared" si="25"/>
        <v>59.1</v>
      </c>
      <c r="EI7" s="64">
        <f t="shared" si="25"/>
        <v>68.900000000000006</v>
      </c>
      <c r="EJ7" s="64">
        <f t="shared" si="25"/>
        <v>68</v>
      </c>
      <c r="EK7" s="64">
        <f t="shared" si="25"/>
        <v>70</v>
      </c>
      <c r="EL7" s="64">
        <f t="shared" si="25"/>
        <v>71</v>
      </c>
      <c r="EM7" s="64"/>
      <c r="EN7" s="65">
        <f>EN8</f>
        <v>38155798</v>
      </c>
      <c r="EO7" s="65">
        <f t="shared" ref="EO7:EW7" si="26">EO8</f>
        <v>38224192</v>
      </c>
      <c r="EP7" s="65">
        <f t="shared" si="26"/>
        <v>38702323</v>
      </c>
      <c r="EQ7" s="65">
        <f t="shared" si="26"/>
        <v>38921889</v>
      </c>
      <c r="ER7" s="65">
        <f t="shared" si="26"/>
        <v>39293354</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122394</v>
      </c>
      <c r="D8" s="67">
        <v>46</v>
      </c>
      <c r="E8" s="67">
        <v>6</v>
      </c>
      <c r="F8" s="67">
        <v>0</v>
      </c>
      <c r="G8" s="67">
        <v>1</v>
      </c>
      <c r="H8" s="67" t="s">
        <v>131</v>
      </c>
      <c r="I8" s="67" t="s">
        <v>132</v>
      </c>
      <c r="J8" s="67" t="s">
        <v>133</v>
      </c>
      <c r="K8" s="67" t="s">
        <v>134</v>
      </c>
      <c r="L8" s="67" t="s">
        <v>135</v>
      </c>
      <c r="M8" s="67" t="s">
        <v>136</v>
      </c>
      <c r="N8" s="67" t="s">
        <v>137</v>
      </c>
      <c r="O8" s="67" t="s">
        <v>138</v>
      </c>
      <c r="P8" s="67" t="s">
        <v>139</v>
      </c>
      <c r="Q8" s="68">
        <v>8</v>
      </c>
      <c r="R8" s="67" t="s">
        <v>140</v>
      </c>
      <c r="S8" s="67" t="s">
        <v>141</v>
      </c>
      <c r="T8" s="67" t="s">
        <v>142</v>
      </c>
      <c r="U8" s="68">
        <v>49913</v>
      </c>
      <c r="V8" s="68">
        <v>5856</v>
      </c>
      <c r="W8" s="67" t="s">
        <v>143</v>
      </c>
      <c r="X8" s="69" t="s">
        <v>144</v>
      </c>
      <c r="Y8" s="68">
        <v>99</v>
      </c>
      <c r="Z8" s="68" t="s">
        <v>140</v>
      </c>
      <c r="AA8" s="68" t="s">
        <v>140</v>
      </c>
      <c r="AB8" s="68" t="s">
        <v>140</v>
      </c>
      <c r="AC8" s="68" t="s">
        <v>140</v>
      </c>
      <c r="AD8" s="68">
        <v>99</v>
      </c>
      <c r="AE8" s="68">
        <v>99</v>
      </c>
      <c r="AF8" s="68" t="s">
        <v>140</v>
      </c>
      <c r="AG8" s="68">
        <v>99</v>
      </c>
      <c r="AH8" s="70">
        <v>100.6</v>
      </c>
      <c r="AI8" s="70">
        <v>97.5</v>
      </c>
      <c r="AJ8" s="70">
        <v>100</v>
      </c>
      <c r="AK8" s="70">
        <v>99</v>
      </c>
      <c r="AL8" s="70">
        <v>100.8</v>
      </c>
      <c r="AM8" s="70">
        <v>97.7</v>
      </c>
      <c r="AN8" s="70">
        <v>98.5</v>
      </c>
      <c r="AO8" s="70">
        <v>98</v>
      </c>
      <c r="AP8" s="70">
        <v>98.4</v>
      </c>
      <c r="AQ8" s="70">
        <v>98.2</v>
      </c>
      <c r="AR8" s="70">
        <v>98.5</v>
      </c>
      <c r="AS8" s="70">
        <v>100</v>
      </c>
      <c r="AT8" s="70">
        <v>95.1</v>
      </c>
      <c r="AU8" s="70">
        <v>99.2</v>
      </c>
      <c r="AV8" s="70">
        <v>92.5</v>
      </c>
      <c r="AW8" s="70">
        <v>94.4</v>
      </c>
      <c r="AX8" s="70">
        <v>82.5</v>
      </c>
      <c r="AY8" s="70">
        <v>79.7</v>
      </c>
      <c r="AZ8" s="70">
        <v>79.599999999999994</v>
      </c>
      <c r="BA8" s="70">
        <v>77.900000000000006</v>
      </c>
      <c r="BB8" s="70">
        <v>78.099999999999994</v>
      </c>
      <c r="BC8" s="70">
        <v>89.7</v>
      </c>
      <c r="BD8" s="71">
        <v>97.4</v>
      </c>
      <c r="BE8" s="71">
        <v>105.4</v>
      </c>
      <c r="BF8" s="71">
        <v>98.3</v>
      </c>
      <c r="BG8" s="71">
        <v>103.7</v>
      </c>
      <c r="BH8" s="71">
        <v>92.4</v>
      </c>
      <c r="BI8" s="71">
        <v>91.2</v>
      </c>
      <c r="BJ8" s="71">
        <v>94.9</v>
      </c>
      <c r="BK8" s="71">
        <v>101.2</v>
      </c>
      <c r="BL8" s="71">
        <v>107.2</v>
      </c>
      <c r="BM8" s="71">
        <v>114.4</v>
      </c>
      <c r="BN8" s="71">
        <v>64.7</v>
      </c>
      <c r="BO8" s="70">
        <v>76.400000000000006</v>
      </c>
      <c r="BP8" s="70">
        <v>67.3</v>
      </c>
      <c r="BQ8" s="70">
        <v>76.2</v>
      </c>
      <c r="BR8" s="70">
        <v>79.8</v>
      </c>
      <c r="BS8" s="70">
        <v>83.6</v>
      </c>
      <c r="BT8" s="70">
        <v>68.599999999999994</v>
      </c>
      <c r="BU8" s="70">
        <v>67.400000000000006</v>
      </c>
      <c r="BV8" s="70">
        <v>66.599999999999994</v>
      </c>
      <c r="BW8" s="70">
        <v>66.8</v>
      </c>
      <c r="BX8" s="70">
        <v>67.900000000000006</v>
      </c>
      <c r="BY8" s="70">
        <v>74.8</v>
      </c>
      <c r="BZ8" s="71">
        <v>40668</v>
      </c>
      <c r="CA8" s="71">
        <v>43566</v>
      </c>
      <c r="CB8" s="71">
        <v>43247</v>
      </c>
      <c r="CC8" s="71">
        <v>40123</v>
      </c>
      <c r="CD8" s="71">
        <v>41684</v>
      </c>
      <c r="CE8" s="71">
        <v>23475</v>
      </c>
      <c r="CF8" s="71">
        <v>23857</v>
      </c>
      <c r="CG8" s="71">
        <v>24371</v>
      </c>
      <c r="CH8" s="71">
        <v>24882</v>
      </c>
      <c r="CI8" s="71">
        <v>25249</v>
      </c>
      <c r="CJ8" s="70">
        <v>50718</v>
      </c>
      <c r="CK8" s="71">
        <v>11001</v>
      </c>
      <c r="CL8" s="71">
        <v>12319</v>
      </c>
      <c r="CM8" s="71">
        <v>12412</v>
      </c>
      <c r="CN8" s="71">
        <v>12123</v>
      </c>
      <c r="CO8" s="71">
        <v>13212</v>
      </c>
      <c r="CP8" s="71">
        <v>8603</v>
      </c>
      <c r="CQ8" s="71">
        <v>8471</v>
      </c>
      <c r="CR8" s="71">
        <v>8736</v>
      </c>
      <c r="CS8" s="71">
        <v>8797</v>
      </c>
      <c r="CT8" s="71">
        <v>8852</v>
      </c>
      <c r="CU8" s="70">
        <v>14202</v>
      </c>
      <c r="CV8" s="71">
        <v>46.9</v>
      </c>
      <c r="CW8" s="71">
        <v>53.2</v>
      </c>
      <c r="CX8" s="71">
        <v>51.1</v>
      </c>
      <c r="CY8" s="71">
        <v>56</v>
      </c>
      <c r="CZ8" s="71">
        <v>54.3</v>
      </c>
      <c r="DA8" s="71">
        <v>65</v>
      </c>
      <c r="DB8" s="71">
        <v>67.5</v>
      </c>
      <c r="DC8" s="71">
        <v>67.5</v>
      </c>
      <c r="DD8" s="71">
        <v>69.5</v>
      </c>
      <c r="DE8" s="71">
        <v>70.3</v>
      </c>
      <c r="DF8" s="71">
        <v>55</v>
      </c>
      <c r="DG8" s="71">
        <v>30.8</v>
      </c>
      <c r="DH8" s="71">
        <v>32</v>
      </c>
      <c r="DI8" s="71">
        <v>31.4</v>
      </c>
      <c r="DJ8" s="71">
        <v>32.200000000000003</v>
      </c>
      <c r="DK8" s="71">
        <v>32.9</v>
      </c>
      <c r="DL8" s="71">
        <v>19</v>
      </c>
      <c r="DM8" s="71">
        <v>17.899999999999999</v>
      </c>
      <c r="DN8" s="71">
        <v>17.899999999999999</v>
      </c>
      <c r="DO8" s="71">
        <v>17.399999999999999</v>
      </c>
      <c r="DP8" s="71">
        <v>17</v>
      </c>
      <c r="DQ8" s="71">
        <v>24.3</v>
      </c>
      <c r="DR8" s="70">
        <v>54.4</v>
      </c>
      <c r="DS8" s="70">
        <v>64.8</v>
      </c>
      <c r="DT8" s="70">
        <v>65.599999999999994</v>
      </c>
      <c r="DU8" s="70">
        <v>65.599999999999994</v>
      </c>
      <c r="DV8" s="70">
        <v>66.400000000000006</v>
      </c>
      <c r="DW8" s="70">
        <v>43.9</v>
      </c>
      <c r="DX8" s="70">
        <v>52.4</v>
      </c>
      <c r="DY8" s="70">
        <v>52.6</v>
      </c>
      <c r="DZ8" s="70">
        <v>54.2</v>
      </c>
      <c r="EA8" s="70">
        <v>53.8</v>
      </c>
      <c r="EB8" s="70">
        <v>51.6</v>
      </c>
      <c r="EC8" s="70">
        <v>73.2</v>
      </c>
      <c r="ED8" s="70">
        <v>80.099999999999994</v>
      </c>
      <c r="EE8" s="70">
        <v>79.8</v>
      </c>
      <c r="EF8" s="70">
        <v>74.8</v>
      </c>
      <c r="EG8" s="70">
        <v>76.599999999999994</v>
      </c>
      <c r="EH8" s="70">
        <v>59.1</v>
      </c>
      <c r="EI8" s="70">
        <v>68.900000000000006</v>
      </c>
      <c r="EJ8" s="70">
        <v>68</v>
      </c>
      <c r="EK8" s="70">
        <v>70</v>
      </c>
      <c r="EL8" s="70">
        <v>71</v>
      </c>
      <c r="EM8" s="70">
        <v>67.599999999999994</v>
      </c>
      <c r="EN8" s="71">
        <v>38155798</v>
      </c>
      <c r="EO8" s="71">
        <v>38224192</v>
      </c>
      <c r="EP8" s="71">
        <v>38702323</v>
      </c>
      <c r="EQ8" s="71">
        <v>38921889</v>
      </c>
      <c r="ER8" s="71">
        <v>39293354</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2019-01-22T08:37:01Z</cp:lastPrinted>
  <dcterms:created xsi:type="dcterms:W3CDTF">2018-12-07T10:41:39Z</dcterms:created>
  <dcterms:modified xsi:type="dcterms:W3CDTF">2019-02-21T03:35:07Z</dcterms:modified>
  <cp:category/>
</cp:coreProperties>
</file>