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下水_171～\下水（171_公共下水道_33団体）\"/>
    </mc:Choice>
  </mc:AlternateContent>
  <workbookProtection workbookAlgorithmName="SHA-512" workbookHashValue="/Etdi2NB61ReZcO4rdWby+gqnfgkTcHFlCfGB9JrGXUZ+tVmMMqnSHBMJyutBzubxCJF1Qjd8ovmdPWoK5OF3Q==" workbookSaltValue="szi69kALPIPVWBqOyK443Q==" workbookSpinCount="100000" lockStructure="1"/>
  <bookViews>
    <workbookView xWindow="0" yWindow="0" windowWidth="23040" windowHeight="90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<sst xmlns="http://schemas.openxmlformats.org/spreadsheetml/2006/main" count="240" uniqueCount="126">
  <si>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</si>
  <si>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</si>
  <si>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</si>
  <si>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</si>
  <si>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</si>
  <si>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</si>
  <si>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</si>
  <si>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</si>
  <si>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</si>
  <si>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</si>
  <si>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</si>
  <si>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</si>
  <si>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</si>
  <si>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</si>
  <si>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</si>
  <si>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</si>
  <si>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</si>
  <si>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</si>
  <si>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</si>
  <si>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</si>
  <si>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</si>
  <si>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</si>
  <si>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</si>
  <si>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</si>
  <si>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</si>
  <si>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</si>
  <si>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</si>
  <si>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</si>
  <si>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</si>
  <si>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</si>
  <si>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</si>
  <si>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</si>
  <si>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</si>
  <si>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</si>
  <si>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</si>
  <si>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</si>
  <si>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</si>
  <si>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</si>
  <si>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</si>
  <si>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</si>
  <si>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</si>
  <si>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</si>
  <si>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</si>
  <si>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</si>
  <si>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</si>
  <si>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</si>
  <si>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</si>
  <si>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</si>
  <si>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</si>
  <si>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</si>
  <si>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</si>
  <si>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</si>
  <si>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</si>
  <si>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</si>
  <si>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</si>
  <si>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</si>
  <si>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</si>
  <si>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</si>
  <si>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</si>
  <si>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</si>
  <si>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</si>
  <si>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</si>
  <si>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</si>
  <si>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</si>
  <si>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</si>
  <si>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</si>
  <si>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</si>
  <si>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</si>
  <si>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</si>
  <si>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</si>
  <si>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</si>
  <si>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</si>
  <si>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</si>
  <si>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</si>
  <si>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</si>
  <si>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</si>
  <si>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</si>
  <si>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</si>
  <si>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</si>
  <si>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</si>
  <si>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</si>
  <si>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</si>
  <si>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</si>
  <si>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</si>
  <si>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</si>
  <si>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</si>
  <si>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</si>
  <si>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</si>
  <si>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</si>
  <si>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</si>
  <si>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</si>
  <si>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</si>
  <si>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</si>
  <si>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</si>
  <si>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</si>
  <si>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</si>
  <si>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</si>
  <si>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</si>
  <si>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</si>
  <si>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</si>
  <si>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</si>
  <si>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</si>
  <si>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</si>
  <si>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</si>
  <si>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</si>
  <si>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</si>
  <si>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</si>
  <si>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</si>
  <si>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</si>
  <si>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</si>
  <si>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香取市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</si>
  <si>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</si>
  <si>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</si>
  <si>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</si>
  <si>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</si>
  <si>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</si>
  <si>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</si>
  <si>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</si>
  <si>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</si>
  <si>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</si>
  <si>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</si>
  <si>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</si>
  <si>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</si>
  <si>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元利償還金のピークを過ぎたため、H25年度から28年度まで20％程度改善し、H29年度は公営企業法適用業務の費用増加により伸びなかったが、企業債残高は減少しているので今後改善が見込まれる。
　企業債残高対事業規模比率は、経年で減少しており、H27年度以降は平均値を下回っている。
　施設利用率はH26年度から平均値を上回り、経費回収率・汚水処理原価はH27年度以降改善傾向であり、H28年度以降は平均値を上回ったが、経費回収率は100を下回っているので、更なる改善が必要な状況である。これは、事業計画面積に対し整備率が69％程度に留まっているため、分子となる使用料収入及び有取水量が伸び悩んでいるためである。
　水洗化率は、過去５年ベースでは微増しているが平均値を下回っている。人口減少によるところが大きいが、H28年度から未利用者の各戸訪問を実施しており、さらなる向上を目指す。</t>
    <rPh sb="35" eb="37">
      <t>ネンド</t>
    </rPh>
    <rPh sb="42" eb="44">
      <t>テイド</t>
    </rPh>
    <rPh sb="51" eb="53">
      <t>ネンド</t>
    </rPh>
    <rPh sb="54" eb="56">
      <t>コウエイ</t>
    </rPh>
    <rPh sb="56" eb="58">
      <t>キギョウ</t>
    </rPh>
    <rPh sb="58" eb="59">
      <t>ホウ</t>
    </rPh>
    <rPh sb="59" eb="61">
      <t>テキヨウ</t>
    </rPh>
    <rPh sb="61" eb="63">
      <t>ギョウム</t>
    </rPh>
    <rPh sb="64" eb="66">
      <t>ヒヨウ</t>
    </rPh>
    <rPh sb="66" eb="68">
      <t>ゾウカ</t>
    </rPh>
    <rPh sb="71" eb="72">
      <t>ノ</t>
    </rPh>
    <rPh sb="79" eb="81">
      <t>キギョウ</t>
    </rPh>
    <rPh sb="81" eb="82">
      <t>サイ</t>
    </rPh>
    <rPh sb="82" eb="84">
      <t>ザンダカ</t>
    </rPh>
    <rPh sb="85" eb="87">
      <t>ゲンショウ</t>
    </rPh>
    <rPh sb="93" eb="95">
      <t>コンゴ</t>
    </rPh>
    <rPh sb="95" eb="97">
      <t>カイゼン</t>
    </rPh>
    <rPh sb="98" eb="100">
      <t>ミコ</t>
    </rPh>
    <rPh sb="135" eb="137">
      <t>イコウ</t>
    </rPh>
    <rPh sb="142" eb="143">
      <t>シタ</t>
    </rPh>
    <rPh sb="143" eb="144">
      <t>マワ</t>
    </rPh>
    <rPh sb="190" eb="192">
      <t>イコウ</t>
    </rPh>
    <rPh sb="194" eb="196">
      <t>ケイコウ</t>
    </rPh>
    <rPh sb="203" eb="205">
      <t>ネンド</t>
    </rPh>
    <rPh sb="205" eb="207">
      <t>イコウ</t>
    </rPh>
    <rPh sb="212" eb="214">
      <t>ウワマワ</t>
    </rPh>
    <rPh sb="218" eb="220">
      <t>ケイヒ</t>
    </rPh>
    <rPh sb="220" eb="222">
      <t>カイシュウ</t>
    </rPh>
    <rPh sb="222" eb="223">
      <t>リツ</t>
    </rPh>
    <rPh sb="228" eb="230">
      <t>シタマワ</t>
    </rPh>
    <rPh sb="237" eb="238">
      <t>サラ</t>
    </rPh>
    <rPh sb="285" eb="286">
      <t>コ</t>
    </rPh>
    <rPh sb="349" eb="351">
      <t>ジンコウ</t>
    </rPh>
    <rPh sb="351" eb="353">
      <t>ゲンショウ</t>
    </rPh>
    <rPh sb="360" eb="361">
      <t>オオ</t>
    </rPh>
    <rPh sb="368" eb="370">
      <t>ネンド</t>
    </rPh>
    <rPh sb="372" eb="376">
      <t>ミリヨウシャ</t>
    </rPh>
    <rPh sb="377" eb="379">
      <t>カクコ</t>
    </rPh>
    <rPh sb="379" eb="381">
      <t>ホウモン</t>
    </rPh>
    <rPh sb="382" eb="384">
      <t>ジッシ</t>
    </rPh>
    <phoneticPr fontId="15"/>
  </si>
  <si>
    <t>　耐用年数を超える管渠が10％程度存在するため、今後はストックマネジメント手法により維持点検を実施する。</t>
    <phoneticPr fontId="15"/>
  </si>
  <si>
    <t>　経営に関する比率は、H27年度以降改善傾向にあるが、水洗化率が類似団体平均値に比較して、依然低い状況である。面整備率の停滞による有収水量・使用料収入の伸び悩みが要因の一つとなるが、人口密集地の面整備はほぼ終了しており、現在残っている未普及地域は期待する投資効果が少ない状況である。また、行政人口の減少に伴う処理区域内人口及び有収水量が減少傾向にあるため、大幅な改善は見込めない状況にある。
　下水道事業は、公共水域の水質改善が重要な責務となるため、企業債償還元利金の推移に注視しつつ投資の効率化を図り、また、維持管理費の削減に努めていく。そして、現有施設を有効活用するために、類似団体平均値に比較して低い水洗化率の更なる向上に努め、経営の健全化を図っていく。</t>
    <rPh sb="16" eb="18">
      <t>イコウ</t>
    </rPh>
    <rPh sb="18" eb="20">
      <t>カイゼン</t>
    </rPh>
    <rPh sb="20" eb="22">
      <t>ケイコウ</t>
    </rPh>
    <rPh sb="27" eb="30">
      <t>スイセンカ</t>
    </rPh>
    <rPh sb="30" eb="31">
      <t>リツ</t>
    </rPh>
    <rPh sb="45" eb="47">
      <t>イゼン</t>
    </rPh>
    <rPh sb="47" eb="48">
      <t>ヒク</t>
    </rPh>
    <rPh sb="49" eb="51">
      <t>ジョウキョウ</t>
    </rPh>
    <rPh sb="163" eb="165">
      <t>ユウシュウ</t>
    </rPh>
    <rPh sb="165" eb="167">
      <t>スイリョウ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</si>
</sst>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6A-41D1-BAE2-C6DE601D359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c:ext xmlns:c16="http://schemas.microsoft.com/office/drawing/2014/chart" uri="{C3380CC4-5D6E-409C-BE32-E72D297353CC}">
              <c16:uniqueId val="{00000001-D86A-41D1-BAE2-C6DE601D359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62.54</c:v>
                </c:pt>
                <c:pt idx="1">
                  <c:v>67.89</c:v>
                </c:pt>
                <c:pt idx="2">
                  <c:v>65.95</c:v>
                </c:pt>
                <c:pt idx="3">
                  <c:v>63.65</c:v>
                </c:pt>
                <c:pt idx="4">
                  <c:v>64.05</c:v>
                </c:pt>
              </c:numCache>
            </c:numRef>
          </c:val>
          <c:extLst>
            <c:ext xmlns:c16="http://schemas.microsoft.com/office/drawing/2014/chart" uri="{C3380CC4-5D6E-409C-BE32-E72D297353CC}">
              <c16:uniqueId val="{00000000-4FC1-42FC-A54D-CB779D2B41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c:ext xmlns:c16="http://schemas.microsoft.com/office/drawing/2014/chart" uri="{C3380CC4-5D6E-409C-BE32-E72D297353CC}">
              <c16:uniqueId val="{00000001-4FC1-42FC-A54D-CB779D2B41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81.040000000000006</c:v>
                </c:pt>
                <c:pt idx="1">
                  <c:v>81.41</c:v>
                </c:pt>
                <c:pt idx="2">
                  <c:v>82.08</c:v>
                </c:pt>
                <c:pt idx="3">
                  <c:v>83.01</c:v>
                </c:pt>
                <c:pt idx="4">
                  <c:v>82.71</c:v>
                </c:pt>
              </c:numCache>
            </c:numRef>
          </c:val>
          <c:extLst>
            <c:ext xmlns:c16="http://schemas.microsoft.com/office/drawing/2014/chart" uri="{C3380CC4-5D6E-409C-BE32-E72D297353CC}">
              <c16:uniqueId val="{00000000-0446-4049-A025-BEAD5BEBB6C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c:ext xmlns:c16="http://schemas.microsoft.com/office/drawing/2014/chart" uri="{C3380CC4-5D6E-409C-BE32-E72D297353CC}">
              <c16:uniqueId val="{00000001-0446-4049-A025-BEAD5BEBB6C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51.45</c:v>
                </c:pt>
                <c:pt idx="1">
                  <c:v>61.97</c:v>
                </c:pt>
                <c:pt idx="2">
                  <c:v>71.19</c:v>
                </c:pt>
                <c:pt idx="3">
                  <c:v>74.430000000000007</c:v>
                </c:pt>
                <c:pt idx="4">
                  <c:v>74.02</c:v>
                </c:pt>
              </c:numCache>
            </c:numRef>
          </c:val>
          <c:extLst>
            <c:ext xmlns:c16="http://schemas.microsoft.com/office/drawing/2014/chart" uri="{C3380CC4-5D6E-409C-BE32-E72D297353CC}">
              <c16:uniqueId val="{00000000-2910-4C5A-868F-B1AF7353186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0-4C5A-868F-B1AF7353186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7A-4673-AF66-80CE27BB4F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7A-4673-AF66-80CE27BB4F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BA-4489-8990-F887963F56C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BA-4489-8990-F887963F56C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0C-4A45-A493-5C23EDB85AF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0C-4A45-A493-5C23EDB85AF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B2-417E-AB1A-E0AA04300BF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B2-417E-AB1A-E0AA04300BF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1314.11</c:v>
                </c:pt>
                <c:pt idx="1">
                  <c:v>1168.94</c:v>
                </c:pt>
                <c:pt idx="2">
                  <c:v>448.97</c:v>
                </c:pt>
                <c:pt idx="3">
                  <c:v>396.27</c:v>
                </c:pt>
                <c:pt idx="4">
                  <c:v>287.33999999999997</c:v>
                </c:pt>
              </c:numCache>
            </c:numRef>
          </c:val>
          <c:extLst>
            <c:ext xmlns:c16="http://schemas.microsoft.com/office/drawing/2014/chart" uri="{C3380CC4-5D6E-409C-BE32-E72D297353CC}">
              <c16:uniqueId val="{00000000-9905-47C2-90A9-DB05F20B70B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c:ext xmlns:c16="http://schemas.microsoft.com/office/drawing/2014/chart" uri="{C3380CC4-5D6E-409C-BE32-E72D297353CC}">
              <c16:uniqueId val="{00000001-9905-47C2-90A9-DB05F20B70B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52.99</c:v>
                </c:pt>
                <c:pt idx="1">
                  <c:v>54.96</c:v>
                </c:pt>
                <c:pt idx="2">
                  <c:v>78.489999999999995</c:v>
                </c:pt>
                <c:pt idx="3">
                  <c:v>95.35</c:v>
                </c:pt>
                <c:pt idx="4">
                  <c:v>95.7</c:v>
                </c:pt>
              </c:numCache>
            </c:numRef>
          </c:val>
          <c:extLst>
            <c:ext xmlns:c16="http://schemas.microsoft.com/office/drawing/2014/chart" uri="{C3380CC4-5D6E-409C-BE32-E72D297353CC}">
              <c16:uniqueId val="{00000000-63B8-435F-AA0A-8F831438DD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c:ext xmlns:c16="http://schemas.microsoft.com/office/drawing/2014/chart" uri="{C3380CC4-5D6E-409C-BE32-E72D297353CC}">
              <c16:uniqueId val="{00000001-63B8-435F-AA0A-8F831438DD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299.64999999999998</c:v>
                </c:pt>
                <c:pt idx="1">
                  <c:v>296.66000000000003</c:v>
                </c:pt>
                <c:pt idx="2">
                  <c:v>207.28</c:v>
                </c:pt>
                <c:pt idx="3">
                  <c:v>170.68</c:v>
                </c:pt>
                <c:pt idx="4">
                  <c:v>169.87</c:v>
                </c:pt>
              </c:numCache>
            </c:numRef>
          </c:val>
          <c:extLst>
            <c:ext xmlns:c16="http://schemas.microsoft.com/office/drawing/2014/chart" uri="{C3380CC4-5D6E-409C-BE32-E72D297353CC}">
              <c16:uniqueId val="{00000000-6155-46F9-8750-97BEA463E7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c:ext xmlns:c16="http://schemas.microsoft.com/office/drawing/2014/chart" uri="{C3380CC4-5D6E-409C-BE32-E72D297353CC}">
              <c16:uniqueId val="{00000001-6155-46F9-8750-97BEA463E7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6" zoomScaleNormal="86"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千葉県　香取市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8" t="s">
        <v>1</v>
      </c>
      <c r="C7" s="68"/>
      <c r="D7" s="68"/>
      <c r="E7" s="68"/>
      <c r="F7" s="68"/>
      <c r="G7" s="68"/>
      <c r="H7" s="68"/>
      <c r="I7" s="68" t="s">
        <v>2</v>
      </c>
      <c r="J7" s="68"/>
      <c r="K7" s="68"/>
      <c r="L7" s="68"/>
      <c r="M7" s="68"/>
      <c r="N7" s="68"/>
      <c r="O7" s="68"/>
      <c r="P7" s="68" t="s">
        <v>3</v>
      </c>
      <c r="Q7" s="68"/>
      <c r="R7" s="68"/>
      <c r="S7" s="68"/>
      <c r="T7" s="68"/>
      <c r="U7" s="68"/>
      <c r="V7" s="68"/>
      <c r="W7" s="68" t="s">
        <v>4</v>
      </c>
      <c r="X7" s="68"/>
      <c r="Y7" s="68"/>
      <c r="Z7" s="68"/>
      <c r="AA7" s="68"/>
      <c r="AB7" s="68"/>
      <c r="AC7" s="68"/>
      <c r="AD7" s="68" t="s">
        <v>5</v>
      </c>
      <c r="AE7" s="68"/>
      <c r="AF7" s="68"/>
      <c r="AG7" s="68"/>
      <c r="AH7" s="68"/>
      <c r="AI7" s="68"/>
      <c r="AJ7" s="68"/>
      <c r="AK7" s="3"/>
      <c r="AL7" s="68" t="s">
        <v>6</v>
      </c>
      <c r="AM7" s="68"/>
      <c r="AN7" s="68"/>
      <c r="AO7" s="68"/>
      <c r="AP7" s="68"/>
      <c r="AQ7" s="68"/>
      <c r="AR7" s="68"/>
      <c r="AS7" s="68"/>
      <c r="AT7" s="68" t="s">
        <v>7</v>
      </c>
      <c r="AU7" s="68"/>
      <c r="AV7" s="68"/>
      <c r="AW7" s="68"/>
      <c r="AX7" s="68"/>
      <c r="AY7" s="68"/>
      <c r="AZ7" s="68"/>
      <c r="BA7" s="68"/>
      <c r="BB7" s="68" t="s">
        <v>8</v>
      </c>
      <c r="BC7" s="68"/>
      <c r="BD7" s="68"/>
      <c r="BE7" s="68"/>
      <c r="BF7" s="68"/>
      <c r="BG7" s="68"/>
      <c r="BH7" s="68"/>
      <c r="BI7" s="68"/>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Cc1</v>
      </c>
      <c r="X8" s="77"/>
      <c r="Y8" s="77"/>
      <c r="Z8" s="77"/>
      <c r="AA8" s="77"/>
      <c r="AB8" s="77"/>
      <c r="AC8" s="77"/>
      <c r="AD8" s="78" t="str">
        <f>データ!$M$6</f>
        <v>非設置</v>
      </c>
      <c r="AE8" s="78"/>
      <c r="AF8" s="78"/>
      <c r="AG8" s="78"/>
      <c r="AH8" s="78"/>
      <c r="AI8" s="78"/>
      <c r="AJ8" s="78"/>
      <c r="AK8" s="3"/>
      <c r="AL8" s="72">
        <f>データ!S6</f>
        <v>77838</v>
      </c>
      <c r="AM8" s="72"/>
      <c r="AN8" s="72"/>
      <c r="AO8" s="72"/>
      <c r="AP8" s="72"/>
      <c r="AQ8" s="72"/>
      <c r="AR8" s="72"/>
      <c r="AS8" s="72"/>
      <c r="AT8" s="71">
        <f>データ!T6</f>
        <v>262.35000000000002</v>
      </c>
      <c r="AU8" s="71"/>
      <c r="AV8" s="71"/>
      <c r="AW8" s="71"/>
      <c r="AX8" s="71"/>
      <c r="AY8" s="71"/>
      <c r="AZ8" s="71"/>
      <c r="BA8" s="71"/>
      <c r="BB8" s="71">
        <f>データ!U6</f>
        <v>296.7</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68" t="s">
        <v>12</v>
      </c>
      <c r="C9" s="68"/>
      <c r="D9" s="68"/>
      <c r="E9" s="68"/>
      <c r="F9" s="68"/>
      <c r="G9" s="68"/>
      <c r="H9" s="68"/>
      <c r="I9" s="68" t="s">
        <v>13</v>
      </c>
      <c r="J9" s="68"/>
      <c r="K9" s="68"/>
      <c r="L9" s="68"/>
      <c r="M9" s="68"/>
      <c r="N9" s="68"/>
      <c r="O9" s="68"/>
      <c r="P9" s="68" t="s">
        <v>14</v>
      </c>
      <c r="Q9" s="68"/>
      <c r="R9" s="68"/>
      <c r="S9" s="68"/>
      <c r="T9" s="68"/>
      <c r="U9" s="68"/>
      <c r="V9" s="68"/>
      <c r="W9" s="68" t="s">
        <v>15</v>
      </c>
      <c r="X9" s="68"/>
      <c r="Y9" s="68"/>
      <c r="Z9" s="68"/>
      <c r="AA9" s="68"/>
      <c r="AB9" s="68"/>
      <c r="AC9" s="68"/>
      <c r="AD9" s="68" t="s">
        <v>16</v>
      </c>
      <c r="AE9" s="68"/>
      <c r="AF9" s="68"/>
      <c r="AG9" s="68"/>
      <c r="AH9" s="68"/>
      <c r="AI9" s="68"/>
      <c r="AJ9" s="68"/>
      <c r="AK9" s="3"/>
      <c r="AL9" s="68" t="s">
        <v>17</v>
      </c>
      <c r="AM9" s="68"/>
      <c r="AN9" s="68"/>
      <c r="AO9" s="68"/>
      <c r="AP9" s="68"/>
      <c r="AQ9" s="68"/>
      <c r="AR9" s="68"/>
      <c r="AS9" s="68"/>
      <c r="AT9" s="68" t="s">
        <v>18</v>
      </c>
      <c r="AU9" s="68"/>
      <c r="AV9" s="68"/>
      <c r="AW9" s="68"/>
      <c r="AX9" s="68"/>
      <c r="AY9" s="68"/>
      <c r="AZ9" s="68"/>
      <c r="BA9" s="68"/>
      <c r="BB9" s="68" t="s">
        <v>19</v>
      </c>
      <c r="BC9" s="68"/>
      <c r="BD9" s="68"/>
      <c r="BE9" s="68"/>
      <c r="BF9" s="68"/>
      <c r="BG9" s="68"/>
      <c r="BH9" s="68"/>
      <c r="BI9" s="68"/>
      <c r="BJ9" s="3"/>
      <c r="BK9" s="3"/>
      <c r="BL9" s="69" t="s">
        <v>20</v>
      </c>
      <c r="BM9" s="70"/>
      <c r="BN9" s="10" t="s">
        <v>21</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30.14</v>
      </c>
      <c r="Q10" s="71"/>
      <c r="R10" s="71"/>
      <c r="S10" s="71"/>
      <c r="T10" s="71"/>
      <c r="U10" s="71"/>
      <c r="V10" s="71"/>
      <c r="W10" s="71">
        <f>データ!Q6</f>
        <v>61.29</v>
      </c>
      <c r="X10" s="71"/>
      <c r="Y10" s="71"/>
      <c r="Z10" s="71"/>
      <c r="AA10" s="71"/>
      <c r="AB10" s="71"/>
      <c r="AC10" s="71"/>
      <c r="AD10" s="72">
        <f>データ!R6</f>
        <v>2484</v>
      </c>
      <c r="AE10" s="72"/>
      <c r="AF10" s="72"/>
      <c r="AG10" s="72"/>
      <c r="AH10" s="72"/>
      <c r="AI10" s="72"/>
      <c r="AJ10" s="72"/>
      <c r="AK10" s="2"/>
      <c r="AL10" s="72">
        <f>データ!V6</f>
        <v>23367</v>
      </c>
      <c r="AM10" s="72"/>
      <c r="AN10" s="72"/>
      <c r="AO10" s="72"/>
      <c r="AP10" s="72"/>
      <c r="AQ10" s="72"/>
      <c r="AR10" s="72"/>
      <c r="AS10" s="72"/>
      <c r="AT10" s="71">
        <f>データ!W6</f>
        <v>7.34</v>
      </c>
      <c r="AU10" s="71"/>
      <c r="AV10" s="71"/>
      <c r="AW10" s="71"/>
      <c r="AX10" s="71"/>
      <c r="AY10" s="71"/>
      <c r="AZ10" s="71"/>
      <c r="BA10" s="71"/>
      <c r="BB10" s="71">
        <f>データ!X6</f>
        <v>3183.51</v>
      </c>
      <c r="BC10" s="71"/>
      <c r="BD10" s="71"/>
      <c r="BE10" s="71"/>
      <c r="BF10" s="71"/>
      <c r="BG10" s="71"/>
      <c r="BH10" s="71"/>
      <c r="BI10" s="71"/>
      <c r="BJ10" s="2"/>
      <c r="BK10" s="2"/>
      <c r="BL10" s="73" t="s">
        <v>22</v>
      </c>
      <c r="BM10" s="7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123</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lR04CxAVIWXzt3Ln/JBEdAoDt53p9VT6Q8gcKTlg/jZ4sQHSdhrvkye4gA+aCJc+tHCqiokeKHq43UlzOuXqmQ==" saltValue="x3mrQ02ndGTPHF6ob0T/C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2" t="s">
        <v>66</v>
      </c>
      <c r="I3" s="83"/>
      <c r="J3" s="83"/>
      <c r="K3" s="83"/>
      <c r="L3" s="83"/>
      <c r="M3" s="83"/>
      <c r="N3" s="83"/>
      <c r="O3" s="83"/>
      <c r="P3" s="83"/>
      <c r="Q3" s="83"/>
      <c r="R3" s="83"/>
      <c r="S3" s="83"/>
      <c r="T3" s="83"/>
      <c r="U3" s="83"/>
      <c r="V3" s="83"/>
      <c r="W3" s="83"/>
      <c r="X3" s="84"/>
      <c r="Y3" s="88" t="s">
        <v>67</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69</v>
      </c>
      <c r="B4" s="29"/>
      <c r="C4" s="29"/>
      <c r="D4" s="29"/>
      <c r="E4" s="29"/>
      <c r="F4" s="29"/>
      <c r="G4" s="29"/>
      <c r="H4" s="85"/>
      <c r="I4" s="86"/>
      <c r="J4" s="86"/>
      <c r="K4" s="86"/>
      <c r="L4" s="86"/>
      <c r="M4" s="86"/>
      <c r="N4" s="86"/>
      <c r="O4" s="86"/>
      <c r="P4" s="86"/>
      <c r="Q4" s="86"/>
      <c r="R4" s="86"/>
      <c r="S4" s="86"/>
      <c r="T4" s="86"/>
      <c r="U4" s="86"/>
      <c r="V4" s="86"/>
      <c r="W4" s="86"/>
      <c r="X4" s="87"/>
      <c r="Y4" s="81" t="s">
        <v>70</v>
      </c>
      <c r="Z4" s="81"/>
      <c r="AA4" s="81"/>
      <c r="AB4" s="81"/>
      <c r="AC4" s="81"/>
      <c r="AD4" s="81"/>
      <c r="AE4" s="81"/>
      <c r="AF4" s="81"/>
      <c r="AG4" s="81"/>
      <c r="AH4" s="81"/>
      <c r="AI4" s="81"/>
      <c r="AJ4" s="81" t="s">
        <v>71</v>
      </c>
      <c r="AK4" s="81"/>
      <c r="AL4" s="81"/>
      <c r="AM4" s="81"/>
      <c r="AN4" s="81"/>
      <c r="AO4" s="81"/>
      <c r="AP4" s="81"/>
      <c r="AQ4" s="81"/>
      <c r="AR4" s="81"/>
      <c r="AS4" s="81"/>
      <c r="AT4" s="81"/>
      <c r="AU4" s="81" t="s">
        <v>72</v>
      </c>
      <c r="AV4" s="81"/>
      <c r="AW4" s="81"/>
      <c r="AX4" s="81"/>
      <c r="AY4" s="81"/>
      <c r="AZ4" s="81"/>
      <c r="BA4" s="81"/>
      <c r="BB4" s="81"/>
      <c r="BC4" s="81"/>
      <c r="BD4" s="81"/>
      <c r="BE4" s="81"/>
      <c r="BF4" s="81" t="s">
        <v>73</v>
      </c>
      <c r="BG4" s="81"/>
      <c r="BH4" s="81"/>
      <c r="BI4" s="81"/>
      <c r="BJ4" s="81"/>
      <c r="BK4" s="81"/>
      <c r="BL4" s="81"/>
      <c r="BM4" s="81"/>
      <c r="BN4" s="81"/>
      <c r="BO4" s="81"/>
      <c r="BP4" s="81"/>
      <c r="BQ4" s="81" t="s">
        <v>74</v>
      </c>
      <c r="BR4" s="81"/>
      <c r="BS4" s="81"/>
      <c r="BT4" s="81"/>
      <c r="BU4" s="81"/>
      <c r="BV4" s="81"/>
      <c r="BW4" s="81"/>
      <c r="BX4" s="81"/>
      <c r="BY4" s="81"/>
      <c r="BZ4" s="81"/>
      <c r="CA4" s="81"/>
      <c r="CB4" s="81" t="s">
        <v>75</v>
      </c>
      <c r="CC4" s="81"/>
      <c r="CD4" s="81"/>
      <c r="CE4" s="81"/>
      <c r="CF4" s="81"/>
      <c r="CG4" s="81"/>
      <c r="CH4" s="81"/>
      <c r="CI4" s="81"/>
      <c r="CJ4" s="81"/>
      <c r="CK4" s="81"/>
      <c r="CL4" s="81"/>
      <c r="CM4" s="81" t="s">
        <v>76</v>
      </c>
      <c r="CN4" s="81"/>
      <c r="CO4" s="81"/>
      <c r="CP4" s="81"/>
      <c r="CQ4" s="81"/>
      <c r="CR4" s="81"/>
      <c r="CS4" s="81"/>
      <c r="CT4" s="81"/>
      <c r="CU4" s="81"/>
      <c r="CV4" s="81"/>
      <c r="CW4" s="81"/>
      <c r="CX4" s="81" t="s">
        <v>77</v>
      </c>
      <c r="CY4" s="81"/>
      <c r="CZ4" s="81"/>
      <c r="DA4" s="81"/>
      <c r="DB4" s="81"/>
      <c r="DC4" s="81"/>
      <c r="DD4" s="81"/>
      <c r="DE4" s="81"/>
      <c r="DF4" s="81"/>
      <c r="DG4" s="81"/>
      <c r="DH4" s="81"/>
      <c r="DI4" s="81" t="s">
        <v>78</v>
      </c>
      <c r="DJ4" s="81"/>
      <c r="DK4" s="81"/>
      <c r="DL4" s="81"/>
      <c r="DM4" s="81"/>
      <c r="DN4" s="81"/>
      <c r="DO4" s="81"/>
      <c r="DP4" s="81"/>
      <c r="DQ4" s="81"/>
      <c r="DR4" s="81"/>
      <c r="DS4" s="81"/>
      <c r="DT4" s="81" t="s">
        <v>79</v>
      </c>
      <c r="DU4" s="81"/>
      <c r="DV4" s="81"/>
      <c r="DW4" s="81"/>
      <c r="DX4" s="81"/>
      <c r="DY4" s="81"/>
      <c r="DZ4" s="81"/>
      <c r="EA4" s="81"/>
      <c r="EB4" s="81"/>
      <c r="EC4" s="81"/>
      <c r="ED4" s="81"/>
      <c r="EE4" s="81" t="s">
        <v>80</v>
      </c>
      <c r="EF4" s="81"/>
      <c r="EG4" s="81"/>
      <c r="EH4" s="81"/>
      <c r="EI4" s="81"/>
      <c r="EJ4" s="81"/>
      <c r="EK4" s="81"/>
      <c r="EL4" s="81"/>
      <c r="EM4" s="81"/>
      <c r="EN4" s="81"/>
      <c r="EO4" s="81"/>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122360</v>
      </c>
      <c r="D6" s="32">
        <f t="shared" si="3"/>
        <v>47</v>
      </c>
      <c r="E6" s="32">
        <f t="shared" si="3"/>
        <v>17</v>
      </c>
      <c r="F6" s="32">
        <f t="shared" si="3"/>
        <v>1</v>
      </c>
      <c r="G6" s="32">
        <f t="shared" si="3"/>
        <v>0</v>
      </c>
      <c r="H6" s="32" t="str">
        <f t="shared" si="3"/>
        <v>千葉県　香取市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30.14</v>
      </c>
      <c r="Q6" s="33">
        <f t="shared" si="3"/>
        <v>61.29</v>
      </c>
      <c r="R6" s="33">
        <f t="shared" si="3"/>
        <v>2484</v>
      </c>
      <c r="S6" s="33">
        <f t="shared" si="3"/>
        <v>77838</v>
      </c>
      <c r="T6" s="33">
        <f t="shared" si="3"/>
        <v>262.35000000000002</v>
      </c>
      <c r="U6" s="33">
        <f t="shared" si="3"/>
        <v>296.7</v>
      </c>
      <c r="V6" s="33">
        <f t="shared" si="3"/>
        <v>23367</v>
      </c>
      <c r="W6" s="33">
        <f t="shared" si="3"/>
        <v>7.34</v>
      </c>
      <c r="X6" s="33">
        <f t="shared" si="3"/>
        <v>3183.51</v>
      </c>
      <c r="Y6" s="34">
        <f>IF(Y7="",NA(),Y7)</f>
        <v>51.45</v>
      </c>
      <c r="Z6" s="34">
        <f t="shared" ref="Z6:AH6" si="4">IF(Z7="",NA(),Z7)</f>
        <v>61.97</v>
      </c>
      <c r="AA6" s="34">
        <f t="shared" si="4"/>
        <v>71.19</v>
      </c>
      <c r="AB6" s="34">
        <f t="shared" si="4"/>
        <v>74.430000000000007</v>
      </c>
      <c r="AC6" s="34">
        <f t="shared" si="4"/>
        <v>74.02</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1314.11</v>
      </c>
      <c r="BG6" s="34">
        <f t="shared" ref="BG6:BO6" si="7">IF(BG7="",NA(),BG7)</f>
        <v>1168.94</v>
      </c>
      <c r="BH6" s="34">
        <f t="shared" si="7"/>
        <v>448.97</v>
      </c>
      <c r="BI6" s="34">
        <f t="shared" si="7"/>
        <v>396.27</v>
      </c>
      <c r="BJ6" s="34">
        <f t="shared" si="7"/>
        <v>287.33999999999997</v>
      </c>
      <c r="BK6" s="34">
        <f t="shared" si="7"/>
        <v>739.53</v>
      </c>
      <c r="BL6" s="34">
        <f t="shared" si="7"/>
        <v>721.06</v>
      </c>
      <c r="BM6" s="34">
        <f t="shared" si="7"/>
        <v>862.87</v>
      </c>
      <c r="BN6" s="34">
        <f t="shared" si="7"/>
        <v>716.96</v>
      </c>
      <c r="BO6" s="34">
        <f t="shared" si="7"/>
        <v>799.11</v>
      </c>
      <c r="BP6" s="33" t="str">
        <f>IF(BP7="","",IF(BP7="-","【-】","【"&amp;SUBSTITUTE(TEXT(BP7,"#,##0.00"),"-","△")&amp;"】"))</f>
        <v>【707.33】</v>
      </c>
      <c r="BQ6" s="34">
        <f>IF(BQ7="",NA(),BQ7)</f>
        <v>52.99</v>
      </c>
      <c r="BR6" s="34">
        <f t="shared" ref="BR6:BZ6" si="8">IF(BR7="",NA(),BR7)</f>
        <v>54.96</v>
      </c>
      <c r="BS6" s="34">
        <f t="shared" si="8"/>
        <v>78.489999999999995</v>
      </c>
      <c r="BT6" s="34">
        <f t="shared" si="8"/>
        <v>95.35</v>
      </c>
      <c r="BU6" s="34">
        <f t="shared" si="8"/>
        <v>95.7</v>
      </c>
      <c r="BV6" s="34">
        <f t="shared" si="8"/>
        <v>84.05</v>
      </c>
      <c r="BW6" s="34">
        <f t="shared" si="8"/>
        <v>84.86</v>
      </c>
      <c r="BX6" s="34">
        <f t="shared" si="8"/>
        <v>85.39</v>
      </c>
      <c r="BY6" s="34">
        <f t="shared" si="8"/>
        <v>88.09</v>
      </c>
      <c r="BZ6" s="34">
        <f t="shared" si="8"/>
        <v>87.69</v>
      </c>
      <c r="CA6" s="33" t="str">
        <f>IF(CA7="","",IF(CA7="-","【-】","【"&amp;SUBSTITUTE(TEXT(CA7,"#,##0.00"),"-","△")&amp;"】"))</f>
        <v>【101.26】</v>
      </c>
      <c r="CB6" s="34">
        <f>IF(CB7="",NA(),CB7)</f>
        <v>299.64999999999998</v>
      </c>
      <c r="CC6" s="34">
        <f t="shared" ref="CC6:CK6" si="9">IF(CC7="",NA(),CC7)</f>
        <v>296.66000000000003</v>
      </c>
      <c r="CD6" s="34">
        <f t="shared" si="9"/>
        <v>207.28</v>
      </c>
      <c r="CE6" s="34">
        <f t="shared" si="9"/>
        <v>170.68</v>
      </c>
      <c r="CF6" s="34">
        <f t="shared" si="9"/>
        <v>169.87</v>
      </c>
      <c r="CG6" s="34">
        <f t="shared" si="9"/>
        <v>190.12</v>
      </c>
      <c r="CH6" s="34">
        <f t="shared" si="9"/>
        <v>188.14</v>
      </c>
      <c r="CI6" s="34">
        <f t="shared" si="9"/>
        <v>188.79</v>
      </c>
      <c r="CJ6" s="34">
        <f t="shared" si="9"/>
        <v>181.8</v>
      </c>
      <c r="CK6" s="34">
        <f t="shared" si="9"/>
        <v>180.07</v>
      </c>
      <c r="CL6" s="33" t="str">
        <f>IF(CL7="","",IF(CL7="-","【-】","【"&amp;SUBSTITUTE(TEXT(CL7,"#,##0.00"),"-","△")&amp;"】"))</f>
        <v>【136.39】</v>
      </c>
      <c r="CM6" s="34">
        <f>IF(CM7="",NA(),CM7)</f>
        <v>62.54</v>
      </c>
      <c r="CN6" s="34">
        <f t="shared" ref="CN6:CV6" si="10">IF(CN7="",NA(),CN7)</f>
        <v>67.89</v>
      </c>
      <c r="CO6" s="34">
        <f t="shared" si="10"/>
        <v>65.95</v>
      </c>
      <c r="CP6" s="34">
        <f t="shared" si="10"/>
        <v>63.65</v>
      </c>
      <c r="CQ6" s="34">
        <f t="shared" si="10"/>
        <v>64.05</v>
      </c>
      <c r="CR6" s="34">
        <f t="shared" si="10"/>
        <v>63.6</v>
      </c>
      <c r="CS6" s="34">
        <f t="shared" si="10"/>
        <v>64.23</v>
      </c>
      <c r="CT6" s="34">
        <f t="shared" si="10"/>
        <v>59.4</v>
      </c>
      <c r="CU6" s="34">
        <f t="shared" si="10"/>
        <v>59.35</v>
      </c>
      <c r="CV6" s="34">
        <f t="shared" si="10"/>
        <v>58.4</v>
      </c>
      <c r="CW6" s="33" t="str">
        <f>IF(CW7="","",IF(CW7="-","【-】","【"&amp;SUBSTITUTE(TEXT(CW7,"#,##0.00"),"-","△")&amp;"】"))</f>
        <v>【60.13】</v>
      </c>
      <c r="CX6" s="34">
        <f>IF(CX7="",NA(),CX7)</f>
        <v>81.040000000000006</v>
      </c>
      <c r="CY6" s="34">
        <f t="shared" ref="CY6:DG6" si="11">IF(CY7="",NA(),CY7)</f>
        <v>81.41</v>
      </c>
      <c r="CZ6" s="34">
        <f t="shared" si="11"/>
        <v>82.08</v>
      </c>
      <c r="DA6" s="34">
        <f t="shared" si="11"/>
        <v>83.01</v>
      </c>
      <c r="DB6" s="34">
        <f t="shared" si="11"/>
        <v>82.71</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122360</v>
      </c>
      <c r="D7" s="36">
        <v>47</v>
      </c>
      <c r="E7" s="36">
        <v>17</v>
      </c>
      <c r="F7" s="36">
        <v>1</v>
      </c>
      <c r="G7" s="36">
        <v>0</v>
      </c>
      <c r="H7" s="36" t="s">
        <v>110</v>
      </c>
      <c r="I7" s="36" t="s">
        <v>111</v>
      </c>
      <c r="J7" s="36" t="s">
        <v>112</v>
      </c>
      <c r="K7" s="36" t="s">
        <v>113</v>
      </c>
      <c r="L7" s="36" t="s">
        <v>114</v>
      </c>
      <c r="M7" s="36" t="s">
        <v>115</v>
      </c>
      <c r="N7" s="37" t="s">
        <v>116</v>
      </c>
      <c r="O7" s="37" t="s">
        <v>117</v>
      </c>
      <c r="P7" s="37">
        <v>30.14</v>
      </c>
      <c r="Q7" s="37">
        <v>61.29</v>
      </c>
      <c r="R7" s="37">
        <v>2484</v>
      </c>
      <c r="S7" s="37">
        <v>77838</v>
      </c>
      <c r="T7" s="37">
        <v>262.35000000000002</v>
      </c>
      <c r="U7" s="37">
        <v>296.7</v>
      </c>
      <c r="V7" s="37">
        <v>23367</v>
      </c>
      <c r="W7" s="37">
        <v>7.34</v>
      </c>
      <c r="X7" s="37">
        <v>3183.51</v>
      </c>
      <c r="Y7" s="37">
        <v>51.45</v>
      </c>
      <c r="Z7" s="37">
        <v>61.97</v>
      </c>
      <c r="AA7" s="37">
        <v>71.19</v>
      </c>
      <c r="AB7" s="37">
        <v>74.430000000000007</v>
      </c>
      <c r="AC7" s="37">
        <v>74.02</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1314.11</v>
      </c>
      <c r="BG7" s="37">
        <v>1168.94</v>
      </c>
      <c r="BH7" s="37">
        <v>448.97</v>
      </c>
      <c r="BI7" s="37">
        <v>396.27</v>
      </c>
      <c r="BJ7" s="37">
        <v>287.33999999999997</v>
      </c>
      <c r="BK7" s="37">
        <v>739.53</v>
      </c>
      <c r="BL7" s="37">
        <v>721.06</v>
      </c>
      <c r="BM7" s="37">
        <v>862.87</v>
      </c>
      <c r="BN7" s="37">
        <v>716.96</v>
      </c>
      <c r="BO7" s="37">
        <v>799.11</v>
      </c>
      <c r="BP7" s="37">
        <v>707.33</v>
      </c>
      <c r="BQ7" s="37">
        <v>52.99</v>
      </c>
      <c r="BR7" s="37">
        <v>54.96</v>
      </c>
      <c r="BS7" s="37">
        <v>78.489999999999995</v>
      </c>
      <c r="BT7" s="37">
        <v>95.35</v>
      </c>
      <c r="BU7" s="37">
        <v>95.7</v>
      </c>
      <c r="BV7" s="37">
        <v>84.05</v>
      </c>
      <c r="BW7" s="37">
        <v>84.86</v>
      </c>
      <c r="BX7" s="37">
        <v>85.39</v>
      </c>
      <c r="BY7" s="37">
        <v>88.09</v>
      </c>
      <c r="BZ7" s="37">
        <v>87.69</v>
      </c>
      <c r="CA7" s="37">
        <v>101.26</v>
      </c>
      <c r="CB7" s="37">
        <v>299.64999999999998</v>
      </c>
      <c r="CC7" s="37">
        <v>296.66000000000003</v>
      </c>
      <c r="CD7" s="37">
        <v>207.28</v>
      </c>
      <c r="CE7" s="37">
        <v>170.68</v>
      </c>
      <c r="CF7" s="37">
        <v>169.87</v>
      </c>
      <c r="CG7" s="37">
        <v>190.12</v>
      </c>
      <c r="CH7" s="37">
        <v>188.14</v>
      </c>
      <c r="CI7" s="37">
        <v>188.79</v>
      </c>
      <c r="CJ7" s="37">
        <v>181.8</v>
      </c>
      <c r="CK7" s="37">
        <v>180.07</v>
      </c>
      <c r="CL7" s="37">
        <v>136.38999999999999</v>
      </c>
      <c r="CM7" s="37">
        <v>62.54</v>
      </c>
      <c r="CN7" s="37">
        <v>67.89</v>
      </c>
      <c r="CO7" s="37">
        <v>65.95</v>
      </c>
      <c r="CP7" s="37">
        <v>63.65</v>
      </c>
      <c r="CQ7" s="37">
        <v>64.05</v>
      </c>
      <c r="CR7" s="37">
        <v>63.6</v>
      </c>
      <c r="CS7" s="37">
        <v>64.23</v>
      </c>
      <c r="CT7" s="37">
        <v>59.4</v>
      </c>
      <c r="CU7" s="37">
        <v>59.35</v>
      </c>
      <c r="CV7" s="37">
        <v>58.4</v>
      </c>
      <c r="CW7" s="37">
        <v>60.13</v>
      </c>
      <c r="CX7" s="37">
        <v>81.040000000000006</v>
      </c>
      <c r="CY7" s="37">
        <v>81.41</v>
      </c>
      <c r="CZ7" s="37">
        <v>82.08</v>
      </c>
      <c r="DA7" s="37">
        <v>83.01</v>
      </c>
      <c r="DB7" s="37">
        <v>82.71</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2019-01-29T04:10:27Z</cp:lastPrinted>
  <dcterms:created xsi:type="dcterms:W3CDTF">2018-12-03T09:02:20Z</dcterms:created>
  <dcterms:modified xsi:type="dcterms:W3CDTF">2019-02-21T03:09:06Z</dcterms:modified>
  <cp:category/>
</cp:coreProperties>
</file>