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下水_171～\下水（171_公共下水道_33団体）\"/>
    </mc:Choice>
  </mc:AlternateContent>
  <workbookProtection workbookAlgorithmName="SHA-512" workbookHashValue="APlDOyduF7CVKADGAgb4g+CT7ahSCpNcI4KHmO1PX4XYmsM4JUYsH2R6Ky9qmrYyT7Ev0IaWNyGlp7lhrMgZTA==" workbookSaltValue="ti16NRk8NiF2DZj6ehzXMw==" workbookSpinCount="100000" lockStructure="1"/>
  <bookViews>
    <workbookView xWindow="0" yWindow="0" windowWidth="2049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<sst xmlns="http://schemas.openxmlformats.org/spreadsheetml/2006/main" count="245" uniqueCount="127">
  <si>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</si>
  <si>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</si>
  <si>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</si>
  <si>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</si>
  <si>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</si>
  <si>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</si>
  <si>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</si>
  <si>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</si>
  <si>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</si>
  <si>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</si>
  <si>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</si>
  <si>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</si>
  <si>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</si>
  <si>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</si>
  <si>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</si>
  <si>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</si>
  <si>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</si>
  <si>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</si>
  <si>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</si>
  <si>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</si>
  <si>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</si>
  <si>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</si>
  <si>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</si>
  <si>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</si>
  <si>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</si>
  <si>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</si>
  <si>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</si>
  <si>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</si>
  <si>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</si>
  <si>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</si>
  <si>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</si>
  <si>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</si>
  <si>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</si>
  <si>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</si>
  <si>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</si>
  <si>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</si>
  <si>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</si>
  <si>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</si>
  <si>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</si>
  <si>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</si>
  <si>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</si>
  <si>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</si>
  <si>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</si>
  <si>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</si>
  <si>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</si>
  <si>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</si>
  <si>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</si>
  <si>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</si>
  <si>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</si>
  <si>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</si>
  <si>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</si>
  <si>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</si>
  <si>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</si>
  <si>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</si>
  <si>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</si>
  <si>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</si>
  <si>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</si>
  <si>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</si>
  <si>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</si>
  <si>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</si>
  <si>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</si>
  <si>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</si>
  <si>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</si>
  <si>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</si>
  <si>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</si>
  <si>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</si>
  <si>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</si>
  <si>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</si>
  <si>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</si>
  <si>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</si>
  <si>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</si>
  <si>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</si>
  <si>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</si>
  <si>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</si>
  <si>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</si>
  <si>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</si>
  <si>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</si>
  <si>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</si>
  <si>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</si>
  <si>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</si>
  <si>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</si>
  <si>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</si>
  <si>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</si>
  <si>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</si>
  <si>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</si>
  <si>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</si>
  <si>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</si>
  <si>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</si>
  <si>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</si>
  <si>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</si>
  <si>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</si>
  <si>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</si>
  <si>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</si>
  <si>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</si>
  <si>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</si>
  <si>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</si>
  <si>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</si>
  <si>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</si>
  <si>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</si>
  <si>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</si>
  <si>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</si>
  <si>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</si>
  <si>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</si>
  <si>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</si>
  <si>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</si>
  <si>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</si>
  <si>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</si>
  <si>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</si>
  <si>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</si>
  <si>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</si>
  <si>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</si>
  <si>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印西市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</si>
  <si>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</si>
  <si>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</si>
  <si>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</si>
  <si>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</si>
  <si>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</si>
  <si>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</si>
  <si>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</si>
  <si>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</si>
  <si>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</si>
  <si>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</si>
  <si>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</si>
  <si>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</si>
  <si>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③管渠改善率について
　管渠改善については、策定された長寿命化計画に
　基づき、管渠更生工事を実施している。
　今後も計画に基づいた効率的な工事の実施を
　図っていく。</t>
    <rPh sb="1" eb="3">
      <t>カンキョ</t>
    </rPh>
    <rPh sb="3" eb="5">
      <t>カイゼン</t>
    </rPh>
    <rPh sb="5" eb="6">
      <t>リツ</t>
    </rPh>
    <rPh sb="12" eb="14">
      <t>カンキョ</t>
    </rPh>
    <rPh sb="14" eb="16">
      <t>カイゼン</t>
    </rPh>
    <rPh sb="22" eb="24">
      <t>サクテイ</t>
    </rPh>
    <rPh sb="27" eb="29">
      <t>チョウジュ</t>
    </rPh>
    <rPh sb="29" eb="30">
      <t>イノチ</t>
    </rPh>
    <rPh sb="30" eb="31">
      <t>カ</t>
    </rPh>
    <rPh sb="31" eb="33">
      <t>ケイカク</t>
    </rPh>
    <rPh sb="36" eb="37">
      <t>モト</t>
    </rPh>
    <rPh sb="40" eb="42">
      <t>カンキョ</t>
    </rPh>
    <rPh sb="42" eb="44">
      <t>コウセイ</t>
    </rPh>
    <rPh sb="44" eb="46">
      <t>コウジ</t>
    </rPh>
    <rPh sb="47" eb="49">
      <t>ジッシ</t>
    </rPh>
    <rPh sb="56" eb="58">
      <t>コンゴ</t>
    </rPh>
    <rPh sb="59" eb="61">
      <t>ケイカク</t>
    </rPh>
    <rPh sb="62" eb="63">
      <t>モト</t>
    </rPh>
    <rPh sb="66" eb="69">
      <t>コウリツテキ</t>
    </rPh>
    <rPh sb="70" eb="72">
      <t>コウジ</t>
    </rPh>
    <rPh sb="73" eb="75">
      <t>ジッシ</t>
    </rPh>
    <rPh sb="78" eb="79">
      <t>ハカ</t>
    </rPh>
    <phoneticPr fontId="4"/>
  </si>
  <si>
    <t xml:space="preserve">①収益的収支比率について
　収益的収支比率は、100％以上を維持しており、
　単年度収支は、黒字となっている。
④企業債残高対事業規模比率について
　企業債残高対事業規模比率は、類似団体及び全国
　平均値と比較しても低い水準にあり、地方債残
　高は減少している。
⑤経費回収率について
　経費回収率は、100％以上を維持しており、汚
　水処理費を全て使用料で賄えている状況である。
⑥汚水処理原価について
　汚水処理原価は、類似団体及び全国平均値と比較
　しても低い数値となっている。
⑧水洗化率について
　水洗化率は、類似団体及び全国平均値と比較し
　ても高い数値となっている。
</t>
    <rPh sb="1" eb="3">
      <t>シュウエキ</t>
    </rPh>
    <rPh sb="3" eb="4">
      <t>テキ</t>
    </rPh>
    <rPh sb="4" eb="6">
      <t>シュウシ</t>
    </rPh>
    <rPh sb="6" eb="8">
      <t>ヒリツ</t>
    </rPh>
    <rPh sb="14" eb="17">
      <t>シュウエキテキ</t>
    </rPh>
    <rPh sb="17" eb="19">
      <t>シュウシ</t>
    </rPh>
    <rPh sb="19" eb="21">
      <t>ヒリツ</t>
    </rPh>
    <rPh sb="27" eb="29">
      <t>イジョウ</t>
    </rPh>
    <rPh sb="30" eb="32">
      <t>イジ</t>
    </rPh>
    <rPh sb="39" eb="42">
      <t>タンネンド</t>
    </rPh>
    <rPh sb="42" eb="44">
      <t>シュウシ</t>
    </rPh>
    <rPh sb="46" eb="48">
      <t>クロジ</t>
    </rPh>
    <rPh sb="57" eb="59">
      <t>キギョウ</t>
    </rPh>
    <rPh sb="59" eb="60">
      <t>サイ</t>
    </rPh>
    <rPh sb="60" eb="62">
      <t>ザンダカ</t>
    </rPh>
    <rPh sb="62" eb="63">
      <t>タイ</t>
    </rPh>
    <rPh sb="63" eb="65">
      <t>ジギョウ</t>
    </rPh>
    <rPh sb="65" eb="67">
      <t>キボ</t>
    </rPh>
    <rPh sb="67" eb="69">
      <t>ヒリツ</t>
    </rPh>
    <rPh sb="89" eb="91">
      <t>ルイジ</t>
    </rPh>
    <rPh sb="91" eb="93">
      <t>ダンタイ</t>
    </rPh>
    <rPh sb="93" eb="94">
      <t>オヨ</t>
    </rPh>
    <rPh sb="95" eb="97">
      <t>ゼンコク</t>
    </rPh>
    <rPh sb="99" eb="102">
      <t>ヘイキンチ</t>
    </rPh>
    <rPh sb="103" eb="105">
      <t>ヒカク</t>
    </rPh>
    <rPh sb="108" eb="109">
      <t>ヒク</t>
    </rPh>
    <rPh sb="110" eb="112">
      <t>スイジュン</t>
    </rPh>
    <rPh sb="116" eb="118">
      <t>チホウ</t>
    </rPh>
    <rPh sb="118" eb="119">
      <t>サイ</t>
    </rPh>
    <rPh sb="124" eb="126">
      <t>ゲンショウ</t>
    </rPh>
    <rPh sb="133" eb="135">
      <t>ケイヒ</t>
    </rPh>
    <rPh sb="135" eb="137">
      <t>カイシュウ</t>
    </rPh>
    <rPh sb="137" eb="138">
      <t>リツ</t>
    </rPh>
    <rPh sb="144" eb="146">
      <t>ケイヒ</t>
    </rPh>
    <rPh sb="146" eb="148">
      <t>カイシュウ</t>
    </rPh>
    <rPh sb="148" eb="149">
      <t>リツ</t>
    </rPh>
    <rPh sb="155" eb="157">
      <t>イジョウ</t>
    </rPh>
    <rPh sb="158" eb="160">
      <t>イジ</t>
    </rPh>
    <rPh sb="169" eb="171">
      <t>ショリ</t>
    </rPh>
    <rPh sb="171" eb="172">
      <t>ヒ</t>
    </rPh>
    <rPh sb="173" eb="174">
      <t>スベ</t>
    </rPh>
    <rPh sb="175" eb="178">
      <t>シヨウリョウ</t>
    </rPh>
    <rPh sb="179" eb="180">
      <t>マカナ</t>
    </rPh>
    <rPh sb="184" eb="186">
      <t>ジョウキョウ</t>
    </rPh>
    <rPh sb="192" eb="194">
      <t>オスイ</t>
    </rPh>
    <rPh sb="194" eb="196">
      <t>ショリ</t>
    </rPh>
    <rPh sb="196" eb="198">
      <t>ゲンカ</t>
    </rPh>
    <rPh sb="204" eb="206">
      <t>オスイ</t>
    </rPh>
    <rPh sb="206" eb="208">
      <t>ショリ</t>
    </rPh>
    <rPh sb="208" eb="210">
      <t>ゲンカ</t>
    </rPh>
    <rPh sb="212" eb="214">
      <t>ルイジ</t>
    </rPh>
    <rPh sb="214" eb="216">
      <t>ダンタイ</t>
    </rPh>
    <rPh sb="216" eb="217">
      <t>オヨ</t>
    </rPh>
    <rPh sb="218" eb="220">
      <t>ゼンコク</t>
    </rPh>
    <rPh sb="220" eb="222">
      <t>ヘイキン</t>
    </rPh>
    <rPh sb="222" eb="223">
      <t>チ</t>
    </rPh>
    <rPh sb="224" eb="226">
      <t>ヒカク</t>
    </rPh>
    <rPh sb="231" eb="232">
      <t>ヒク</t>
    </rPh>
    <rPh sb="233" eb="235">
      <t>スウチ</t>
    </rPh>
    <rPh sb="244" eb="247">
      <t>スイセンカ</t>
    </rPh>
    <rPh sb="247" eb="248">
      <t>リツ</t>
    </rPh>
    <rPh sb="254" eb="257">
      <t>スイセンカ</t>
    </rPh>
    <rPh sb="257" eb="258">
      <t>リツ</t>
    </rPh>
    <rPh sb="260" eb="262">
      <t>ルイジ</t>
    </rPh>
    <rPh sb="262" eb="264">
      <t>ダンタイ</t>
    </rPh>
    <rPh sb="264" eb="265">
      <t>オヨ</t>
    </rPh>
    <rPh sb="266" eb="268">
      <t>ゼンコク</t>
    </rPh>
    <rPh sb="268" eb="271">
      <t>ヘイキンチ</t>
    </rPh>
    <rPh sb="272" eb="274">
      <t>ヒカク</t>
    </rPh>
    <rPh sb="279" eb="280">
      <t>タカ</t>
    </rPh>
    <rPh sb="281" eb="283">
      <t>スウチ</t>
    </rPh>
    <phoneticPr fontId="4"/>
  </si>
  <si>
    <t>・印西市の公共下水道は、７割以上が千葉ニュータウン区域であるため、受贈資産が多いことからも下水道整備に充てた地方債も全国平均と比べ低く、処理区域内人口の増加とともに使用料収入も増加している状況である。
　一方で、今後、既設設備の老朽化が進む中で、管渠等の維持管理及び更新に掛かる費用は膨大になることが予想されることから、計画的な更生を図り、持続的で安定した経営に努めていく必要がある。</t>
    <rPh sb="1" eb="4">
      <t>インザイシ</t>
    </rPh>
    <rPh sb="5" eb="7">
      <t>コウキョウ</t>
    </rPh>
    <rPh sb="7" eb="10">
      <t>ゲスイドウ</t>
    </rPh>
    <rPh sb="13" eb="14">
      <t>ワリ</t>
    </rPh>
    <rPh sb="14" eb="16">
      <t>イジョウ</t>
    </rPh>
    <rPh sb="17" eb="19">
      <t>チバ</t>
    </rPh>
    <rPh sb="25" eb="27">
      <t>クイキ</t>
    </rPh>
    <rPh sb="33" eb="35">
      <t>ジュゾウ</t>
    </rPh>
    <rPh sb="35" eb="37">
      <t>シサン</t>
    </rPh>
    <rPh sb="38" eb="39">
      <t>オオ</t>
    </rPh>
    <rPh sb="45" eb="48">
      <t>ゲスイドウ</t>
    </rPh>
    <rPh sb="48" eb="50">
      <t>セイビ</t>
    </rPh>
    <rPh sb="51" eb="52">
      <t>ア</t>
    </rPh>
    <rPh sb="54" eb="56">
      <t>チホウ</t>
    </rPh>
    <rPh sb="56" eb="57">
      <t>サイ</t>
    </rPh>
    <rPh sb="58" eb="60">
      <t>ゼンコク</t>
    </rPh>
    <rPh sb="60" eb="62">
      <t>ヘイキン</t>
    </rPh>
    <rPh sb="63" eb="64">
      <t>クラ</t>
    </rPh>
    <rPh sb="65" eb="66">
      <t>ヒク</t>
    </rPh>
    <rPh sb="68" eb="70">
      <t>ショリ</t>
    </rPh>
    <rPh sb="70" eb="72">
      <t>クイキ</t>
    </rPh>
    <rPh sb="72" eb="73">
      <t>ナイ</t>
    </rPh>
    <rPh sb="73" eb="75">
      <t>ジンコウ</t>
    </rPh>
    <rPh sb="76" eb="78">
      <t>ゾウカ</t>
    </rPh>
    <rPh sb="82" eb="85">
      <t>シヨウリョウ</t>
    </rPh>
    <rPh sb="85" eb="87">
      <t>シュウニュウ</t>
    </rPh>
    <rPh sb="88" eb="90">
      <t>ゾウカ</t>
    </rPh>
    <rPh sb="94" eb="96">
      <t>ジョウキョウ</t>
    </rPh>
    <rPh sb="102" eb="104">
      <t>イッポウ</t>
    </rPh>
    <rPh sb="106" eb="108">
      <t>コンゴ</t>
    </rPh>
    <rPh sb="109" eb="111">
      <t>キセツ</t>
    </rPh>
    <rPh sb="111" eb="113">
      <t>セツビ</t>
    </rPh>
    <rPh sb="114" eb="117">
      <t>ロウキュウカ</t>
    </rPh>
    <rPh sb="118" eb="119">
      <t>スス</t>
    </rPh>
    <rPh sb="120" eb="121">
      <t>ナカ</t>
    </rPh>
    <rPh sb="123" eb="125">
      <t>カンキョ</t>
    </rPh>
    <rPh sb="125" eb="126">
      <t>トウ</t>
    </rPh>
    <rPh sb="127" eb="129">
      <t>イジ</t>
    </rPh>
    <rPh sb="129" eb="131">
      <t>カンリ</t>
    </rPh>
    <rPh sb="131" eb="132">
      <t>オヨ</t>
    </rPh>
    <rPh sb="133" eb="135">
      <t>コウシン</t>
    </rPh>
    <rPh sb="136" eb="137">
      <t>カ</t>
    </rPh>
    <rPh sb="139" eb="141">
      <t>ヒヨウ</t>
    </rPh>
    <rPh sb="142" eb="144">
      <t>ボウダイ</t>
    </rPh>
    <rPh sb="150" eb="152">
      <t>ヨソウ</t>
    </rPh>
    <rPh sb="162" eb="163">
      <t>テキ</t>
    </rPh>
    <rPh sb="164" eb="166">
      <t>コウセイ</t>
    </rPh>
    <rPh sb="167" eb="168">
      <t>ハカ</t>
    </rPh>
    <rPh sb="170" eb="173">
      <t>ジゾクテキ</t>
    </rPh>
    <rPh sb="174" eb="176">
      <t>アンテイ</t>
    </rPh>
    <rPh sb="178" eb="180">
      <t>ケイエイ</t>
    </rPh>
    <rPh sb="181" eb="182">
      <t>ツト</t>
    </rPh>
    <rPh sb="186" eb="18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</si>
</sst>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0.09</c:v>
                </c:pt>
                <c:pt idx="1">
                  <c:v>0.05</c:v>
                </c:pt>
                <c:pt idx="2">
                  <c:v>6.68</c:v>
                </c:pt>
                <c:pt idx="3">
                  <c:v>3.39</c:v>
                </c:pt>
                <c:pt idx="4">
                  <c:v>0.05</c:v>
                </c:pt>
              </c:numCache>
            </c:numRef>
          </c:val>
          <c:extLst>
            <c:ext xmlns:c16="http://schemas.microsoft.com/office/drawing/2014/chart" uri="{C3380CC4-5D6E-409C-BE32-E72D297353CC}">
              <c16:uniqueId val="{00000000-3F75-465E-A6D7-AB63B8877A0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c:v>
                </c:pt>
                <c:pt idx="2">
                  <c:v>0.27</c:v>
                </c:pt>
                <c:pt idx="3">
                  <c:v>0.17</c:v>
                </c:pt>
                <c:pt idx="4">
                  <c:v>0.13</c:v>
                </c:pt>
              </c:numCache>
            </c:numRef>
          </c:val>
          <c:smooth val="0"/>
          <c:extLst>
            <c:ext xmlns:c16="http://schemas.microsoft.com/office/drawing/2014/chart" uri="{C3380CC4-5D6E-409C-BE32-E72D297353CC}">
              <c16:uniqueId val="{00000001-3F75-465E-A6D7-AB63B8877A0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C0D-4179-9832-8DA22CADC97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64.12</c:v>
                </c:pt>
                <c:pt idx="1">
                  <c:v>64.87</c:v>
                </c:pt>
                <c:pt idx="2">
                  <c:v>65.62</c:v>
                </c:pt>
                <c:pt idx="3">
                  <c:v>64.67</c:v>
                </c:pt>
                <c:pt idx="4">
                  <c:v>64.959999999999994</c:v>
                </c:pt>
              </c:numCache>
            </c:numRef>
          </c:val>
          <c:smooth val="0"/>
          <c:extLst>
            <c:ext xmlns:c16="http://schemas.microsoft.com/office/drawing/2014/chart" uri="{C3380CC4-5D6E-409C-BE32-E72D297353CC}">
              <c16:uniqueId val="{00000001-AC0D-4179-9832-8DA22CADC97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98.99</c:v>
                </c:pt>
                <c:pt idx="1">
                  <c:v>99.06</c:v>
                </c:pt>
                <c:pt idx="2">
                  <c:v>99.09</c:v>
                </c:pt>
                <c:pt idx="3">
                  <c:v>99.17</c:v>
                </c:pt>
                <c:pt idx="4">
                  <c:v>98.39</c:v>
                </c:pt>
              </c:numCache>
            </c:numRef>
          </c:val>
          <c:extLst>
            <c:ext xmlns:c16="http://schemas.microsoft.com/office/drawing/2014/chart" uri="{C3380CC4-5D6E-409C-BE32-E72D297353CC}">
              <c16:uniqueId val="{00000000-2B9F-4ABD-A1D1-4158E23700F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90.91</c:v>
                </c:pt>
                <c:pt idx="1">
                  <c:v>91.11</c:v>
                </c:pt>
                <c:pt idx="2">
                  <c:v>91.44</c:v>
                </c:pt>
                <c:pt idx="3">
                  <c:v>91.76</c:v>
                </c:pt>
                <c:pt idx="4">
                  <c:v>92.3</c:v>
                </c:pt>
              </c:numCache>
            </c:numRef>
          </c:val>
          <c:smooth val="0"/>
          <c:extLst>
            <c:ext xmlns:c16="http://schemas.microsoft.com/office/drawing/2014/chart" uri="{C3380CC4-5D6E-409C-BE32-E72D297353CC}">
              <c16:uniqueId val="{00000001-2B9F-4ABD-A1D1-4158E23700F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103.83</c:v>
                </c:pt>
                <c:pt idx="1">
                  <c:v>120</c:v>
                </c:pt>
                <c:pt idx="2">
                  <c:v>119.85</c:v>
                </c:pt>
                <c:pt idx="3">
                  <c:v>117.21</c:v>
                </c:pt>
                <c:pt idx="4">
                  <c:v>107.17</c:v>
                </c:pt>
              </c:numCache>
            </c:numRef>
          </c:val>
          <c:extLst>
            <c:ext xmlns:c16="http://schemas.microsoft.com/office/drawing/2014/chart" uri="{C3380CC4-5D6E-409C-BE32-E72D297353CC}">
              <c16:uniqueId val="{00000000-3022-4734-85E4-FC9DEBA48F6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22-4734-85E4-FC9DEBA48F6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E5A-4B82-B809-9FF20D5B4FF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5A-4B82-B809-9FF20D5B4FF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EB7-4F84-86E5-9E16EEC93EA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B7-4F84-86E5-9E16EEC93EA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9E-4613-A4C5-7AF15253536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9E-4613-A4C5-7AF15253536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94E-454E-BC2F-2F62F6E1744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4E-454E-BC2F-2F62F6E1744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197.55</c:v>
                </c:pt>
                <c:pt idx="1">
                  <c:v>165.29</c:v>
                </c:pt>
                <c:pt idx="2">
                  <c:v>238.63</c:v>
                </c:pt>
                <c:pt idx="3">
                  <c:v>174.13</c:v>
                </c:pt>
                <c:pt idx="4">
                  <c:v>165.11</c:v>
                </c:pt>
              </c:numCache>
            </c:numRef>
          </c:val>
          <c:extLst>
            <c:ext xmlns:c16="http://schemas.microsoft.com/office/drawing/2014/chart" uri="{C3380CC4-5D6E-409C-BE32-E72D297353CC}">
              <c16:uniqueId val="{00000000-F25F-464D-841A-E42B45662A9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885.97</c:v>
                </c:pt>
                <c:pt idx="1">
                  <c:v>854.16</c:v>
                </c:pt>
                <c:pt idx="2">
                  <c:v>848.31</c:v>
                </c:pt>
                <c:pt idx="3">
                  <c:v>774.99</c:v>
                </c:pt>
                <c:pt idx="4">
                  <c:v>799.41</c:v>
                </c:pt>
              </c:numCache>
            </c:numRef>
          </c:val>
          <c:smooth val="0"/>
          <c:extLst>
            <c:ext xmlns:c16="http://schemas.microsoft.com/office/drawing/2014/chart" uri="{C3380CC4-5D6E-409C-BE32-E72D297353CC}">
              <c16:uniqueId val="{00000001-F25F-464D-841A-E42B45662A9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105.83</c:v>
                </c:pt>
                <c:pt idx="1">
                  <c:v>119.5</c:v>
                </c:pt>
                <c:pt idx="2">
                  <c:v>119.51</c:v>
                </c:pt>
                <c:pt idx="3">
                  <c:v>112.22</c:v>
                </c:pt>
                <c:pt idx="4">
                  <c:v>115.08</c:v>
                </c:pt>
              </c:numCache>
            </c:numRef>
          </c:val>
          <c:extLst>
            <c:ext xmlns:c16="http://schemas.microsoft.com/office/drawing/2014/chart" uri="{C3380CC4-5D6E-409C-BE32-E72D297353CC}">
              <c16:uniqueId val="{00000000-EC93-4E42-A969-3EA90C28BF6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89.94</c:v>
                </c:pt>
                <c:pt idx="1">
                  <c:v>93.13</c:v>
                </c:pt>
                <c:pt idx="2">
                  <c:v>94.38</c:v>
                </c:pt>
                <c:pt idx="3">
                  <c:v>96.57</c:v>
                </c:pt>
                <c:pt idx="4">
                  <c:v>96.54</c:v>
                </c:pt>
              </c:numCache>
            </c:numRef>
          </c:val>
          <c:smooth val="0"/>
          <c:extLst>
            <c:ext xmlns:c16="http://schemas.microsoft.com/office/drawing/2014/chart" uri="{C3380CC4-5D6E-409C-BE32-E72D297353CC}">
              <c16:uniqueId val="{00000001-EC93-4E42-A969-3EA90C28BF6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121.24</c:v>
                </c:pt>
                <c:pt idx="1">
                  <c:v>110.94</c:v>
                </c:pt>
                <c:pt idx="2">
                  <c:v>112.67</c:v>
                </c:pt>
                <c:pt idx="3">
                  <c:v>119.45</c:v>
                </c:pt>
                <c:pt idx="4">
                  <c:v>116.79</c:v>
                </c:pt>
              </c:numCache>
            </c:numRef>
          </c:val>
          <c:extLst>
            <c:ext xmlns:c16="http://schemas.microsoft.com/office/drawing/2014/chart" uri="{C3380CC4-5D6E-409C-BE32-E72D297353CC}">
              <c16:uniqueId val="{00000000-3701-4BDC-A72A-991BD2C6CE3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168.57</c:v>
                </c:pt>
                <c:pt idx="1">
                  <c:v>167.97</c:v>
                </c:pt>
                <c:pt idx="2">
                  <c:v>165.45</c:v>
                </c:pt>
                <c:pt idx="3">
                  <c:v>161.54</c:v>
                </c:pt>
                <c:pt idx="4">
                  <c:v>162.81</c:v>
                </c:pt>
              </c:numCache>
            </c:numRef>
          </c:val>
          <c:smooth val="0"/>
          <c:extLst>
            <c:ext xmlns:c16="http://schemas.microsoft.com/office/drawing/2014/chart" uri="{C3380CC4-5D6E-409C-BE32-E72D297353CC}">
              <c16:uniqueId val="{00000001-3701-4BDC-A72A-991BD2C6CE3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千葉県　印西市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Bd1</v>
      </c>
      <c r="X8" s="71"/>
      <c r="Y8" s="71"/>
      <c r="Z8" s="71"/>
      <c r="AA8" s="71"/>
      <c r="AB8" s="71"/>
      <c r="AC8" s="71"/>
      <c r="AD8" s="72" t="str">
        <f>データ!$M$6</f>
        <v>非設置</v>
      </c>
      <c r="AE8" s="72"/>
      <c r="AF8" s="72"/>
      <c r="AG8" s="72"/>
      <c r="AH8" s="72"/>
      <c r="AI8" s="72"/>
      <c r="AJ8" s="72"/>
      <c r="AK8" s="3"/>
      <c r="AL8" s="66">
        <f>データ!S6</f>
        <v>99286</v>
      </c>
      <c r="AM8" s="66"/>
      <c r="AN8" s="66"/>
      <c r="AO8" s="66"/>
      <c r="AP8" s="66"/>
      <c r="AQ8" s="66"/>
      <c r="AR8" s="66"/>
      <c r="AS8" s="66"/>
      <c r="AT8" s="65">
        <f>データ!T6</f>
        <v>123.79</v>
      </c>
      <c r="AU8" s="65"/>
      <c r="AV8" s="65"/>
      <c r="AW8" s="65"/>
      <c r="AX8" s="65"/>
      <c r="AY8" s="65"/>
      <c r="AZ8" s="65"/>
      <c r="BA8" s="65"/>
      <c r="BB8" s="65">
        <f>データ!U6</f>
        <v>802.05</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82.22</v>
      </c>
      <c r="Q10" s="65"/>
      <c r="R10" s="65"/>
      <c r="S10" s="65"/>
      <c r="T10" s="65"/>
      <c r="U10" s="65"/>
      <c r="V10" s="65"/>
      <c r="W10" s="65">
        <f>データ!Q6</f>
        <v>83.11</v>
      </c>
      <c r="X10" s="65"/>
      <c r="Y10" s="65"/>
      <c r="Z10" s="65"/>
      <c r="AA10" s="65"/>
      <c r="AB10" s="65"/>
      <c r="AC10" s="65"/>
      <c r="AD10" s="66">
        <f>データ!R6</f>
        <v>2138</v>
      </c>
      <c r="AE10" s="66"/>
      <c r="AF10" s="66"/>
      <c r="AG10" s="66"/>
      <c r="AH10" s="66"/>
      <c r="AI10" s="66"/>
      <c r="AJ10" s="66"/>
      <c r="AK10" s="2"/>
      <c r="AL10" s="66">
        <f>データ!V6</f>
        <v>81505</v>
      </c>
      <c r="AM10" s="66"/>
      <c r="AN10" s="66"/>
      <c r="AO10" s="66"/>
      <c r="AP10" s="66"/>
      <c r="AQ10" s="66"/>
      <c r="AR10" s="66"/>
      <c r="AS10" s="66"/>
      <c r="AT10" s="65">
        <f>データ!W6</f>
        <v>18.32</v>
      </c>
      <c r="AU10" s="65"/>
      <c r="AV10" s="65"/>
      <c r="AW10" s="65"/>
      <c r="AX10" s="65"/>
      <c r="AY10" s="65"/>
      <c r="AZ10" s="65"/>
      <c r="BA10" s="65"/>
      <c r="BB10" s="65">
        <f>データ!X6</f>
        <v>4448.96</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126</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57</v>
      </c>
      <c r="O86" s="25" t="str">
        <f>データ!EO6</f>
        <v>【0.23】</v>
      </c>
    </row>
  </sheetData>
  <sheetProtection algorithmName="SHA-512" hashValue="urZe7rBxFkaouhE4t0VhKWs2y+SaUoaFKbdOzJiJcQv/nElw29tT0At+zWsIrUxyXQfi9xOMHodNv+3QsYsYPg==" saltValue="0d7CMpcXNzhRZaDrm/tWH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122319</v>
      </c>
      <c r="D6" s="32">
        <f t="shared" si="3"/>
        <v>47</v>
      </c>
      <c r="E6" s="32">
        <f t="shared" si="3"/>
        <v>17</v>
      </c>
      <c r="F6" s="32">
        <f t="shared" si="3"/>
        <v>1</v>
      </c>
      <c r="G6" s="32">
        <f t="shared" si="3"/>
        <v>0</v>
      </c>
      <c r="H6" s="32" t="str">
        <f t="shared" si="3"/>
        <v>千葉県　印西市</v>
      </c>
      <c r="I6" s="32" t="str">
        <f t="shared" si="3"/>
        <v>法非適用</v>
      </c>
      <c r="J6" s="32" t="str">
        <f t="shared" si="3"/>
        <v>下水道事業</v>
      </c>
      <c r="K6" s="32" t="str">
        <f t="shared" si="3"/>
        <v>公共下水道</v>
      </c>
      <c r="L6" s="32" t="str">
        <f t="shared" si="3"/>
        <v>Bd1</v>
      </c>
      <c r="M6" s="32" t="str">
        <f t="shared" si="3"/>
        <v>非設置</v>
      </c>
      <c r="N6" s="33" t="str">
        <f t="shared" si="3"/>
        <v>-</v>
      </c>
      <c r="O6" s="33" t="str">
        <f t="shared" si="3"/>
        <v>該当数値なし</v>
      </c>
      <c r="P6" s="33">
        <f t="shared" si="3"/>
        <v>82.22</v>
      </c>
      <c r="Q6" s="33">
        <f t="shared" si="3"/>
        <v>83.11</v>
      </c>
      <c r="R6" s="33">
        <f t="shared" si="3"/>
        <v>2138</v>
      </c>
      <c r="S6" s="33">
        <f t="shared" si="3"/>
        <v>99286</v>
      </c>
      <c r="T6" s="33">
        <f t="shared" si="3"/>
        <v>123.79</v>
      </c>
      <c r="U6" s="33">
        <f t="shared" si="3"/>
        <v>802.05</v>
      </c>
      <c r="V6" s="33">
        <f t="shared" si="3"/>
        <v>81505</v>
      </c>
      <c r="W6" s="33">
        <f t="shared" si="3"/>
        <v>18.32</v>
      </c>
      <c r="X6" s="33">
        <f t="shared" si="3"/>
        <v>4448.96</v>
      </c>
      <c r="Y6" s="34">
        <f>IF(Y7="",NA(),Y7)</f>
        <v>103.83</v>
      </c>
      <c r="Z6" s="34">
        <f t="shared" ref="Z6:AH6" si="4">IF(Z7="",NA(),Z7)</f>
        <v>120</v>
      </c>
      <c r="AA6" s="34">
        <f t="shared" si="4"/>
        <v>119.85</v>
      </c>
      <c r="AB6" s="34">
        <f t="shared" si="4"/>
        <v>117.21</v>
      </c>
      <c r="AC6" s="34">
        <f t="shared" si="4"/>
        <v>107.17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197.55</v>
      </c>
      <c r="BG6" s="34">
        <f t="shared" ref="BG6:BO6" si="7">IF(BG7="",NA(),BG7)</f>
        <v>165.29</v>
      </c>
      <c r="BH6" s="34">
        <f t="shared" si="7"/>
        <v>238.63</v>
      </c>
      <c r="BI6" s="34">
        <f t="shared" si="7"/>
        <v>174.13</v>
      </c>
      <c r="BJ6" s="34">
        <f t="shared" si="7"/>
        <v>165.11</v>
      </c>
      <c r="BK6" s="34">
        <f t="shared" si="7"/>
        <v>885.97</v>
      </c>
      <c r="BL6" s="34">
        <f t="shared" si="7"/>
        <v>854.16</v>
      </c>
      <c r="BM6" s="34">
        <f t="shared" si="7"/>
        <v>848.31</v>
      </c>
      <c r="BN6" s="34">
        <f t="shared" si="7"/>
        <v>774.99</v>
      </c>
      <c r="BO6" s="34">
        <f t="shared" si="7"/>
        <v>799.41</v>
      </c>
      <c r="BP6" s="33" t="str">
        <f>IF(BP7="","",IF(BP7="-","【-】","【"&amp;SUBSTITUTE(TEXT(BP7,"#,##0.00"),"-","△")&amp;"】"))</f>
        <v>【707.33】</v>
      </c>
      <c r="BQ6" s="34">
        <f>IF(BQ7="",NA(),BQ7)</f>
        <v>105.83</v>
      </c>
      <c r="BR6" s="34">
        <f t="shared" ref="BR6:BZ6" si="8">IF(BR7="",NA(),BR7)</f>
        <v>119.5</v>
      </c>
      <c r="BS6" s="34">
        <f t="shared" si="8"/>
        <v>119.51</v>
      </c>
      <c r="BT6" s="34">
        <f t="shared" si="8"/>
        <v>112.22</v>
      </c>
      <c r="BU6" s="34">
        <f t="shared" si="8"/>
        <v>115.08</v>
      </c>
      <c r="BV6" s="34">
        <f t="shared" si="8"/>
        <v>89.94</v>
      </c>
      <c r="BW6" s="34">
        <f t="shared" si="8"/>
        <v>93.13</v>
      </c>
      <c r="BX6" s="34">
        <f t="shared" si="8"/>
        <v>94.38</v>
      </c>
      <c r="BY6" s="34">
        <f t="shared" si="8"/>
        <v>96.57</v>
      </c>
      <c r="BZ6" s="34">
        <f t="shared" si="8"/>
        <v>96.54</v>
      </c>
      <c r="CA6" s="33" t="str">
        <f>IF(CA7="","",IF(CA7="-","【-】","【"&amp;SUBSTITUTE(TEXT(CA7,"#,##0.00"),"-","△")&amp;"】"))</f>
        <v>【101.26】</v>
      </c>
      <c r="CB6" s="34">
        <f>IF(CB7="",NA(),CB7)</f>
        <v>121.24</v>
      </c>
      <c r="CC6" s="34">
        <f t="shared" ref="CC6:CK6" si="9">IF(CC7="",NA(),CC7)</f>
        <v>110.94</v>
      </c>
      <c r="CD6" s="34">
        <f t="shared" si="9"/>
        <v>112.67</v>
      </c>
      <c r="CE6" s="34">
        <f t="shared" si="9"/>
        <v>119.45</v>
      </c>
      <c r="CF6" s="34">
        <f t="shared" si="9"/>
        <v>116.79</v>
      </c>
      <c r="CG6" s="34">
        <f t="shared" si="9"/>
        <v>168.57</v>
      </c>
      <c r="CH6" s="34">
        <f t="shared" si="9"/>
        <v>167.97</v>
      </c>
      <c r="CI6" s="34">
        <f t="shared" si="9"/>
        <v>165.45</v>
      </c>
      <c r="CJ6" s="34">
        <f t="shared" si="9"/>
        <v>161.54</v>
      </c>
      <c r="CK6" s="34">
        <f t="shared" si="9"/>
        <v>162.81</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64.12</v>
      </c>
      <c r="CS6" s="34">
        <f t="shared" si="10"/>
        <v>64.87</v>
      </c>
      <c r="CT6" s="34">
        <f t="shared" si="10"/>
        <v>65.62</v>
      </c>
      <c r="CU6" s="34">
        <f t="shared" si="10"/>
        <v>64.67</v>
      </c>
      <c r="CV6" s="34">
        <f t="shared" si="10"/>
        <v>64.959999999999994</v>
      </c>
      <c r="CW6" s="33" t="str">
        <f>IF(CW7="","",IF(CW7="-","【-】","【"&amp;SUBSTITUTE(TEXT(CW7,"#,##0.00"),"-","△")&amp;"】"))</f>
        <v>【60.13】</v>
      </c>
      <c r="CX6" s="34">
        <f>IF(CX7="",NA(),CX7)</f>
        <v>98.99</v>
      </c>
      <c r="CY6" s="34">
        <f t="shared" ref="CY6:DG6" si="11">IF(CY7="",NA(),CY7)</f>
        <v>99.06</v>
      </c>
      <c r="CZ6" s="34">
        <f t="shared" si="11"/>
        <v>99.09</v>
      </c>
      <c r="DA6" s="34">
        <f t="shared" si="11"/>
        <v>99.17</v>
      </c>
      <c r="DB6" s="34">
        <f t="shared" si="11"/>
        <v>98.39</v>
      </c>
      <c r="DC6" s="34">
        <f t="shared" si="11"/>
        <v>90.91</v>
      </c>
      <c r="DD6" s="34">
        <f t="shared" si="11"/>
        <v>91.11</v>
      </c>
      <c r="DE6" s="34">
        <f t="shared" si="11"/>
        <v>91.44</v>
      </c>
      <c r="DF6" s="34">
        <f t="shared" si="11"/>
        <v>91.76</v>
      </c>
      <c r="DG6" s="34">
        <f t="shared" si="11"/>
        <v>92.3</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0.09</v>
      </c>
      <c r="EF6" s="34">
        <f t="shared" ref="EF6:EN6" si="14">IF(EF7="",NA(),EF7)</f>
        <v>0.05</v>
      </c>
      <c r="EG6" s="34">
        <f t="shared" si="14"/>
        <v>6.68</v>
      </c>
      <c r="EH6" s="34">
        <f t="shared" si="14"/>
        <v>3.39</v>
      </c>
      <c r="EI6" s="34">
        <f t="shared" si="14"/>
        <v>0.05</v>
      </c>
      <c r="EJ6" s="34">
        <f t="shared" si="14"/>
        <v>7.0000000000000007E-2</v>
      </c>
      <c r="EK6" s="34">
        <f t="shared" si="14"/>
        <v>0.1</v>
      </c>
      <c r="EL6" s="34">
        <f t="shared" si="14"/>
        <v>0.27</v>
      </c>
      <c r="EM6" s="34">
        <f t="shared" si="14"/>
        <v>0.17</v>
      </c>
      <c r="EN6" s="34">
        <f t="shared" si="14"/>
        <v>0.13</v>
      </c>
      <c r="EO6" s="33" t="str">
        <f>IF(EO7="","",IF(EO7="-","【-】","【"&amp;SUBSTITUTE(TEXT(EO7,"#,##0.00"),"-","△")&amp;"】"))</f>
        <v>【0.23】</v>
      </c>
    </row>
    <row r="7" spans="1:145" s="35" customFormat="1" x14ac:dyDescent="0.15">
      <c r="A7" s="27"/>
      <c r="B7" s="36">
        <v>2017</v>
      </c>
      <c r="C7" s="36">
        <v>122319</v>
      </c>
      <c r="D7" s="36">
        <v>47</v>
      </c>
      <c r="E7" s="36">
        <v>17</v>
      </c>
      <c r="F7" s="36">
        <v>1</v>
      </c>
      <c r="G7" s="36">
        <v>0</v>
      </c>
      <c r="H7" s="36" t="s">
        <v>111</v>
      </c>
      <c r="I7" s="36" t="s">
        <v>112</v>
      </c>
      <c r="J7" s="36" t="s">
        <v>113</v>
      </c>
      <c r="K7" s="36" t="s">
        <v>114</v>
      </c>
      <c r="L7" s="36" t="s">
        <v>115</v>
      </c>
      <c r="M7" s="36" t="s">
        <v>116</v>
      </c>
      <c r="N7" s="37" t="s">
        <v>117</v>
      </c>
      <c r="O7" s="37" t="s">
        <v>118</v>
      </c>
      <c r="P7" s="37">
        <v>82.22</v>
      </c>
      <c r="Q7" s="37">
        <v>83.11</v>
      </c>
      <c r="R7" s="37">
        <v>2138</v>
      </c>
      <c r="S7" s="37">
        <v>99286</v>
      </c>
      <c r="T7" s="37">
        <v>123.79</v>
      </c>
      <c r="U7" s="37">
        <v>802.05</v>
      </c>
      <c r="V7" s="37">
        <v>81505</v>
      </c>
      <c r="W7" s="37">
        <v>18.32</v>
      </c>
      <c r="X7" s="37">
        <v>4448.96</v>
      </c>
      <c r="Y7" s="37">
        <v>103.83</v>
      </c>
      <c r="Z7" s="37">
        <v>120</v>
      </c>
      <c r="AA7" s="37">
        <v>119.85</v>
      </c>
      <c r="AB7" s="37">
        <v>117.21</v>
      </c>
      <c r="AC7" s="37">
        <v>107.17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197.55</v>
      </c>
      <c r="BG7" s="37">
        <v>165.29</v>
      </c>
      <c r="BH7" s="37">
        <v>238.63</v>
      </c>
      <c r="BI7" s="37">
        <v>174.13</v>
      </c>
      <c r="BJ7" s="37">
        <v>165.11</v>
      </c>
      <c r="BK7" s="37">
        <v>885.97</v>
      </c>
      <c r="BL7" s="37">
        <v>854.16</v>
      </c>
      <c r="BM7" s="37">
        <v>848.31</v>
      </c>
      <c r="BN7" s="37">
        <v>774.99</v>
      </c>
      <c r="BO7" s="37">
        <v>799.41</v>
      </c>
      <c r="BP7" s="37">
        <v>707.33</v>
      </c>
      <c r="BQ7" s="37">
        <v>105.83</v>
      </c>
      <c r="BR7" s="37">
        <v>119.5</v>
      </c>
      <c r="BS7" s="37">
        <v>119.51</v>
      </c>
      <c r="BT7" s="37">
        <v>112.22</v>
      </c>
      <c r="BU7" s="37">
        <v>115.08</v>
      </c>
      <c r="BV7" s="37">
        <v>89.94</v>
      </c>
      <c r="BW7" s="37">
        <v>93.13</v>
      </c>
      <c r="BX7" s="37">
        <v>94.38</v>
      </c>
      <c r="BY7" s="37">
        <v>96.57</v>
      </c>
      <c r="BZ7" s="37">
        <v>96.54</v>
      </c>
      <c r="CA7" s="37">
        <v>101.26</v>
      </c>
      <c r="CB7" s="37">
        <v>121.24</v>
      </c>
      <c r="CC7" s="37">
        <v>110.94</v>
      </c>
      <c r="CD7" s="37">
        <v>112.67</v>
      </c>
      <c r="CE7" s="37">
        <v>119.45</v>
      </c>
      <c r="CF7" s="37">
        <v>116.79</v>
      </c>
      <c r="CG7" s="37">
        <v>168.57</v>
      </c>
      <c r="CH7" s="37">
        <v>167.97</v>
      </c>
      <c r="CI7" s="37">
        <v>165.45</v>
      </c>
      <c r="CJ7" s="37">
        <v>161.54</v>
      </c>
      <c r="CK7" s="37">
        <v>162.81</v>
      </c>
      <c r="CL7" s="37">
        <v>136.38999999999999</v>
      </c>
      <c r="CM7" s="37" t="s">
        <v>117</v>
      </c>
      <c r="CN7" s="37" t="s">
        <v>117</v>
      </c>
      <c r="CO7" s="37" t="s">
        <v>117</v>
      </c>
      <c r="CP7" s="37" t="s">
        <v>117</v>
      </c>
      <c r="CQ7" s="37" t="s">
        <v>117</v>
      </c>
      <c r="CR7" s="37">
        <v>64.12</v>
      </c>
      <c r="CS7" s="37">
        <v>64.87</v>
      </c>
      <c r="CT7" s="37">
        <v>65.62</v>
      </c>
      <c r="CU7" s="37">
        <v>64.67</v>
      </c>
      <c r="CV7" s="37">
        <v>64.959999999999994</v>
      </c>
      <c r="CW7" s="37">
        <v>60.13</v>
      </c>
      <c r="CX7" s="37">
        <v>98.99</v>
      </c>
      <c r="CY7" s="37">
        <v>99.06</v>
      </c>
      <c r="CZ7" s="37">
        <v>99.09</v>
      </c>
      <c r="DA7" s="37">
        <v>99.17</v>
      </c>
      <c r="DB7" s="37">
        <v>98.39</v>
      </c>
      <c r="DC7" s="37">
        <v>90.91</v>
      </c>
      <c r="DD7" s="37">
        <v>91.11</v>
      </c>
      <c r="DE7" s="37">
        <v>91.44</v>
      </c>
      <c r="DF7" s="37">
        <v>91.76</v>
      </c>
      <c r="DG7" s="37">
        <v>92.3</v>
      </c>
      <c r="DH7" s="37">
        <v>95.06</v>
      </c>
      <c r="DI7" s="37"/>
      <c r="DJ7" s="37"/>
      <c r="DK7" s="37"/>
      <c r="DL7" s="37"/>
      <c r="DM7" s="37"/>
      <c r="DN7" s="37"/>
      <c r="DO7" s="37"/>
      <c r="DP7" s="37"/>
      <c r="DQ7" s="37"/>
      <c r="DR7" s="37"/>
      <c r="DS7" s="37"/>
      <c r="DT7" s="37"/>
      <c r="DU7" s="37"/>
      <c r="DV7" s="37"/>
      <c r="DW7" s="37"/>
      <c r="DX7" s="37"/>
      <c r="DY7" s="37"/>
      <c r="DZ7" s="37"/>
      <c r="EA7" s="37"/>
      <c r="EB7" s="37"/>
      <c r="EC7" s="37"/>
      <c r="ED7" s="37"/>
      <c r="EE7" s="37">
        <v>0.09</v>
      </c>
      <c r="EF7" s="37">
        <v>0.05</v>
      </c>
      <c r="EG7" s="37">
        <v>6.68</v>
      </c>
      <c r="EH7" s="37">
        <v>3.39</v>
      </c>
      <c r="EI7" s="37">
        <v>0.05</v>
      </c>
      <c r="EJ7" s="37">
        <v>7.0000000000000007E-2</v>
      </c>
      <c r="EK7" s="37">
        <v>0.1</v>
      </c>
      <c r="EL7" s="37">
        <v>0.27</v>
      </c>
      <c r="EM7" s="37">
        <v>0.17</v>
      </c>
      <c r="EN7" s="37">
        <v>0.13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2019-01-23T01:28:53Z</cp:lastPrinted>
  <dcterms:created xsi:type="dcterms:W3CDTF">2018-12-03T09:02:17Z</dcterms:created>
  <dcterms:modified xsi:type="dcterms:W3CDTF">2019-02-21T03:07:58Z</dcterms:modified>
  <cp:category/>
</cp:coreProperties>
</file>