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UcyRubzJQY0h0MgIk9blBELqm9CZ5p1v5+m6PTMZaoX3Vqc71bQdPrKsNj5Zes71e2x6uoIxha6HsLS2isnlIw==" workbookSaltValue="SD7aHJLab85wFafgw6NIpg==" workbookSpinCount="100000" lockStructure="1"/>
  <bookViews>
    <workbookView xWindow="0" yWindow="60" windowWidth="15360" windowHeight="75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<sst xmlns="http://schemas.openxmlformats.org/spreadsheetml/2006/main" count="240" uniqueCount="126">
  <si>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</si>
  <si>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</si>
  <si>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</si>
  <si>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</si>
  <si>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</si>
  <si>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</si>
  <si>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</si>
  <si>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</si>
  <si>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</si>
  <si>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</si>
  <si>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</si>
  <si>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</si>
  <si>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</si>
  <si>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</si>
  <si>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</si>
  <si>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</si>
  <si>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</si>
  <si>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</si>
  <si>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</si>
  <si>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</si>
  <si>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</si>
  <si>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</si>
  <si>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</si>
  <si>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</si>
  <si>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</si>
  <si>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</si>
  <si>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</si>
  <si>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</si>
  <si>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</si>
  <si>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</si>
  <si>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</si>
  <si>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</si>
  <si>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</si>
  <si>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</si>
  <si>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</si>
  <si>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</si>
  <si>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</si>
  <si>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</si>
  <si>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</si>
  <si>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</si>
  <si>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</si>
  <si>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</si>
  <si>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</si>
  <si>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</si>
  <si>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</si>
  <si>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</si>
  <si>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</si>
  <si>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</si>
  <si>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</si>
  <si>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</si>
  <si>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</si>
  <si>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</si>
  <si>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</si>
  <si>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</si>
  <si>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</si>
  <si>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</si>
  <si>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</si>
  <si>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</si>
  <si>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</si>
  <si>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</si>
  <si>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</si>
  <si>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</si>
  <si>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</si>
  <si>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</si>
  <si>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</si>
  <si>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</si>
  <si>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</si>
  <si>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</si>
  <si>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</si>
  <si>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</si>
  <si>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</si>
  <si>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</si>
  <si>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</si>
  <si>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</si>
  <si>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</si>
  <si>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</si>
  <si>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</si>
  <si>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</si>
  <si>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</si>
  <si>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</si>
  <si>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</si>
  <si>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</si>
  <si>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</si>
  <si>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</si>
  <si>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</si>
  <si>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</si>
  <si>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</si>
  <si>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</si>
  <si>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</si>
  <si>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</si>
  <si>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</si>
  <si>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</si>
  <si>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</si>
  <si>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</si>
  <si>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</si>
  <si>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</si>
  <si>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</si>
  <si>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</si>
  <si>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</si>
  <si>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</si>
  <si>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</si>
  <si>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</si>
  <si>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</si>
  <si>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</si>
  <si>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</si>
  <si>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</si>
  <si>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</si>
  <si>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</si>
  <si>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</si>
  <si>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</si>
  <si>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</si>
  <si>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</si>
  <si>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</si>
  <si>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</si>
  <si>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</si>
  <si>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</si>
  <si>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</si>
  <si>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</si>
  <si>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</si>
  <si>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</si>
  <si>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</si>
  <si>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</si>
  <si>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</si>
  <si>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袖ケ浦市の農業集落排水施設は平成１０年から供用を開始しているため、老朽化は進んでいませんが、今後、処理場や管渠の計画的な更新を図っていく必要があります。</t>
    <phoneticPr fontId="15"/>
  </si>
  <si>
    <t xml:space="preserve">　農業集落排水事業の特性上、公共下水道事業に比べ経費回収率が低く、汚水処理原価が高くなっており、料金改定の検討や維持管理費等の更なる縮減を図っていく必要があります。また、設備の計画的な更新を踏まえた上での、効率的な施設維持管理を行っていく必要があります。
　料金改定については、公営企業法適用業務の中で経営戦略の策定を行い、適正料金について検討していきます。
　また、平成２８年度より処理施設の包括的維持管理委託を行うことで、維持管理費等の更なる縮減や効率的な施設維持管理を図っています。
</t>
    <rPh sb="14" eb="16">
      <t>コウキョウ</t>
    </rPh>
    <rPh sb="16" eb="19">
      <t>ゲスイドウ</t>
    </rPh>
    <rPh sb="19" eb="21">
      <t>ジギョウ</t>
    </rPh>
    <rPh sb="22" eb="23">
      <t>クラ</t>
    </rPh>
    <phoneticPr fontId="15"/>
  </si>
  <si>
    <t>　袖ケ浦市の農業集落排水事業は、平成１０年から袖ケ浦東部地区、平成１５年から松川地区、平成２４年から平岡地区が供用開始しており、計３地区となっております。
　収益的収支比率については、平成２８年度までは収益的収支比率は８０％台で推移していましたが、平成２９年度より分流式下水道に要する経費について算定方法の見直しを行ったところ、改善しております。
　企業債残高対事業規模比率の数値は、平岡地区の　整備工事のため一時的に悪化しておりますが、平成２７年度をもって平岡地区の整備工事が終了したため、改善傾向にあります。
　経費回収率及び汚水処理原価についても分流式下水道に要する経費の算出方法の見直しにより、改善しております。
　施設利用率については、水洗化率の上昇に伴い改善に向かっているため、今後も水洗化率上昇のため取り組んでいきます。
　</t>
    <rPh sb="92" eb="94">
      <t>ヘイセイ</t>
    </rPh>
    <rPh sb="124" eb="126">
      <t>ヘイセイ</t>
    </rPh>
    <rPh sb="153" eb="155">
      <t>ミナオ</t>
    </rPh>
    <rPh sb="157" eb="158">
      <t>オコナ</t>
    </rPh>
    <rPh sb="164" eb="166">
      <t>カイゼン</t>
    </rPh>
    <rPh sb="246" eb="248">
      <t>カイゼン</t>
    </rPh>
    <rPh sb="248" eb="250">
      <t>ケイコウ</t>
    </rPh>
    <rPh sb="265" eb="267">
      <t>オスイ</t>
    </rPh>
    <rPh sb="267" eb="269">
      <t>ショリ</t>
    </rPh>
    <rPh sb="269" eb="271">
      <t>ゲンカ</t>
    </rPh>
    <rPh sb="276" eb="278">
      <t>ブンリュウ</t>
    </rPh>
    <rPh sb="278" eb="279">
      <t>シキ</t>
    </rPh>
    <rPh sb="279" eb="282">
      <t>ゲスイドウ</t>
    </rPh>
    <rPh sb="283" eb="284">
      <t>ヨウ</t>
    </rPh>
    <rPh sb="286" eb="288">
      <t>ケイヒ</t>
    </rPh>
    <rPh sb="289" eb="291">
      <t>サンシュツ</t>
    </rPh>
    <rPh sb="291" eb="293">
      <t>ホウホウ</t>
    </rPh>
    <rPh sb="294" eb="296">
      <t>ミナオ</t>
    </rPh>
    <rPh sb="301" eb="303">
      <t>カイゼン</t>
    </rPh>
    <rPh sb="312" eb="314">
      <t>シセツ</t>
    </rPh>
    <rPh sb="314" eb="317">
      <t>リヨウリツ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</si>
</sst>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7E-41D7-B1A2-37A602C6165C}"/>
            </c:ext>
          </c:extLst>
        </c:ser>
        <c:dLbls>
          <c:showLegendKey val="0"/>
          <c:showVal val="0"/>
          <c:showCatName val="0"/>
          <c:showSerName val="0"/>
          <c:showPercent val="0"/>
          <c:showBubbleSize val="0"/>
        </c:dLbls>
        <c:gapWidth val="150"/>
        <c:axId val="148064128"/>
        <c:axId val="14811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B77E-41D7-B1A2-37A602C6165C}"/>
            </c:ext>
          </c:extLst>
        </c:ser>
        <c:dLbls>
          <c:showLegendKey val="0"/>
          <c:showVal val="0"/>
          <c:showCatName val="0"/>
          <c:showSerName val="0"/>
          <c:showPercent val="0"/>
          <c:showBubbleSize val="0"/>
        </c:dLbls>
        <c:marker val="1"/>
        <c:smooth val="0"/>
        <c:axId val="148064128"/>
        <c:axId val="148112128"/>
      </c:lineChart>
      <c:dateAx>
        <c:axId val="148064128"/>
        <c:scaling>
          <c:orientation val="minMax"/>
        </c:scaling>
        <c:delete val="1"/>
        <c:axPos val="b"/>
        <c:numFmt formatCode="ge" sourceLinked="1"/>
        <c:majorTickMark val="none"/>
        <c:minorTickMark val="none"/>
        <c:tickLblPos val="none"/>
        <c:crossAx val="148112128"/>
        <c:crosses val="autoZero"/>
        <c:auto val="1"/>
        <c:lblOffset val="100"/>
        <c:baseTimeUnit val="years"/>
      </c:dateAx>
      <c:valAx>
        <c:axId val="1481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31.69</c:v>
                </c:pt>
                <c:pt idx="1">
                  <c:v>36.89</c:v>
                </c:pt>
                <c:pt idx="2">
                  <c:v>40.159999999999997</c:v>
                </c:pt>
                <c:pt idx="3">
                  <c:v>46.1</c:v>
                </c:pt>
                <c:pt idx="4">
                  <c:v>48.57</c:v>
                </c:pt>
              </c:numCache>
            </c:numRef>
          </c:val>
          <c:extLst>
            <c:ext xmlns:c16="http://schemas.microsoft.com/office/drawing/2014/chart" uri="{C3380CC4-5D6E-409C-BE32-E72D297353CC}">
              <c16:uniqueId val="{00000000-9428-4B34-B6C6-588A9D3EE2D3}"/>
            </c:ext>
          </c:extLst>
        </c:ser>
        <c:dLbls>
          <c:showLegendKey val="0"/>
          <c:showVal val="0"/>
          <c:showCatName val="0"/>
          <c:showSerName val="0"/>
          <c:showPercent val="0"/>
          <c:showBubbleSize val="0"/>
        </c:dLbls>
        <c:gapWidth val="150"/>
        <c:axId val="156412544"/>
        <c:axId val="1564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9428-4B34-B6C6-588A9D3EE2D3}"/>
            </c:ext>
          </c:extLst>
        </c:ser>
        <c:dLbls>
          <c:showLegendKey val="0"/>
          <c:showVal val="0"/>
          <c:showCatName val="0"/>
          <c:showSerName val="0"/>
          <c:showPercent val="0"/>
          <c:showBubbleSize val="0"/>
        </c:dLbls>
        <c:marker val="1"/>
        <c:smooth val="0"/>
        <c:axId val="156412544"/>
        <c:axId val="156418816"/>
      </c:lineChart>
      <c:dateAx>
        <c:axId val="156412544"/>
        <c:scaling>
          <c:orientation val="minMax"/>
        </c:scaling>
        <c:delete val="1"/>
        <c:axPos val="b"/>
        <c:numFmt formatCode="ge" sourceLinked="1"/>
        <c:majorTickMark val="none"/>
        <c:minorTickMark val="none"/>
        <c:tickLblPos val="none"/>
        <c:crossAx val="156418816"/>
        <c:crosses val="autoZero"/>
        <c:auto val="1"/>
        <c:lblOffset val="100"/>
        <c:baseTimeUnit val="years"/>
      </c:dateAx>
      <c:valAx>
        <c:axId val="1564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70.78</c:v>
                </c:pt>
                <c:pt idx="1">
                  <c:v>73.37</c:v>
                </c:pt>
                <c:pt idx="2">
                  <c:v>75.22</c:v>
                </c:pt>
                <c:pt idx="3">
                  <c:v>75.900000000000006</c:v>
                </c:pt>
                <c:pt idx="4">
                  <c:v>77.39</c:v>
                </c:pt>
              </c:numCache>
            </c:numRef>
          </c:val>
          <c:extLst>
            <c:ext xmlns:c16="http://schemas.microsoft.com/office/drawing/2014/chart" uri="{C3380CC4-5D6E-409C-BE32-E72D297353CC}">
              <c16:uniqueId val="{00000000-62BF-458B-90B7-900E82919055}"/>
            </c:ext>
          </c:extLst>
        </c:ser>
        <c:dLbls>
          <c:showLegendKey val="0"/>
          <c:showVal val="0"/>
          <c:showCatName val="0"/>
          <c:showSerName val="0"/>
          <c:showPercent val="0"/>
          <c:showBubbleSize val="0"/>
        </c:dLbls>
        <c:gapWidth val="150"/>
        <c:axId val="157747072"/>
        <c:axId val="1581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62BF-458B-90B7-900E82919055}"/>
            </c:ext>
          </c:extLst>
        </c:ser>
        <c:dLbls>
          <c:showLegendKey val="0"/>
          <c:showVal val="0"/>
          <c:showCatName val="0"/>
          <c:showSerName val="0"/>
          <c:showPercent val="0"/>
          <c:showBubbleSize val="0"/>
        </c:dLbls>
        <c:marker val="1"/>
        <c:smooth val="0"/>
        <c:axId val="157747072"/>
        <c:axId val="158135808"/>
      </c:lineChart>
      <c:dateAx>
        <c:axId val="157747072"/>
        <c:scaling>
          <c:orientation val="minMax"/>
        </c:scaling>
        <c:delete val="1"/>
        <c:axPos val="b"/>
        <c:numFmt formatCode="ge" sourceLinked="1"/>
        <c:majorTickMark val="none"/>
        <c:minorTickMark val="none"/>
        <c:tickLblPos val="none"/>
        <c:crossAx val="158135808"/>
        <c:crosses val="autoZero"/>
        <c:auto val="1"/>
        <c:lblOffset val="100"/>
        <c:baseTimeUnit val="years"/>
      </c:dateAx>
      <c:valAx>
        <c:axId val="1581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86.09</c:v>
                </c:pt>
                <c:pt idx="1">
                  <c:v>85.34</c:v>
                </c:pt>
                <c:pt idx="2">
                  <c:v>84.23</c:v>
                </c:pt>
                <c:pt idx="3">
                  <c:v>84.4</c:v>
                </c:pt>
                <c:pt idx="4">
                  <c:v>98.53</c:v>
                </c:pt>
              </c:numCache>
            </c:numRef>
          </c:val>
          <c:extLst>
            <c:ext xmlns:c16="http://schemas.microsoft.com/office/drawing/2014/chart" uri="{C3380CC4-5D6E-409C-BE32-E72D297353CC}">
              <c16:uniqueId val="{00000000-6B45-41AF-B15A-76EED1389A16}"/>
            </c:ext>
          </c:extLst>
        </c:ser>
        <c:dLbls>
          <c:showLegendKey val="0"/>
          <c:showVal val="0"/>
          <c:showCatName val="0"/>
          <c:showSerName val="0"/>
          <c:showPercent val="0"/>
          <c:showBubbleSize val="0"/>
        </c:dLbls>
        <c:gapWidth val="150"/>
        <c:axId val="148769792"/>
        <c:axId val="1487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45-41AF-B15A-76EED1389A16}"/>
            </c:ext>
          </c:extLst>
        </c:ser>
        <c:dLbls>
          <c:showLegendKey val="0"/>
          <c:showVal val="0"/>
          <c:showCatName val="0"/>
          <c:showSerName val="0"/>
          <c:showPercent val="0"/>
          <c:showBubbleSize val="0"/>
        </c:dLbls>
        <c:marker val="1"/>
        <c:smooth val="0"/>
        <c:axId val="148769792"/>
        <c:axId val="148780160"/>
      </c:lineChart>
      <c:dateAx>
        <c:axId val="148769792"/>
        <c:scaling>
          <c:orientation val="minMax"/>
        </c:scaling>
        <c:delete val="1"/>
        <c:axPos val="b"/>
        <c:numFmt formatCode="ge" sourceLinked="1"/>
        <c:majorTickMark val="none"/>
        <c:minorTickMark val="none"/>
        <c:tickLblPos val="none"/>
        <c:crossAx val="148780160"/>
        <c:crosses val="autoZero"/>
        <c:auto val="1"/>
        <c:lblOffset val="100"/>
        <c:baseTimeUnit val="years"/>
      </c:dateAx>
      <c:valAx>
        <c:axId val="1487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4A-4055-B2E4-3DD98A8AE805}"/>
            </c:ext>
          </c:extLst>
        </c:ser>
        <c:dLbls>
          <c:showLegendKey val="0"/>
          <c:showVal val="0"/>
          <c:showCatName val="0"/>
          <c:showSerName val="0"/>
          <c:showPercent val="0"/>
          <c:showBubbleSize val="0"/>
        </c:dLbls>
        <c:gapWidth val="150"/>
        <c:axId val="150341504"/>
        <c:axId val="1505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4A-4055-B2E4-3DD98A8AE805}"/>
            </c:ext>
          </c:extLst>
        </c:ser>
        <c:dLbls>
          <c:showLegendKey val="0"/>
          <c:showVal val="0"/>
          <c:showCatName val="0"/>
          <c:showSerName val="0"/>
          <c:showPercent val="0"/>
          <c:showBubbleSize val="0"/>
        </c:dLbls>
        <c:marker val="1"/>
        <c:smooth val="0"/>
        <c:axId val="150341504"/>
        <c:axId val="150516864"/>
      </c:lineChart>
      <c:dateAx>
        <c:axId val="150341504"/>
        <c:scaling>
          <c:orientation val="minMax"/>
        </c:scaling>
        <c:delete val="1"/>
        <c:axPos val="b"/>
        <c:numFmt formatCode="ge" sourceLinked="1"/>
        <c:majorTickMark val="none"/>
        <c:minorTickMark val="none"/>
        <c:tickLblPos val="none"/>
        <c:crossAx val="150516864"/>
        <c:crosses val="autoZero"/>
        <c:auto val="1"/>
        <c:lblOffset val="100"/>
        <c:baseTimeUnit val="years"/>
      </c:dateAx>
      <c:valAx>
        <c:axId val="1505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19-4A94-A8E9-88E3C8B97FE5}"/>
            </c:ext>
          </c:extLst>
        </c:ser>
        <c:dLbls>
          <c:showLegendKey val="0"/>
          <c:showVal val="0"/>
          <c:showCatName val="0"/>
          <c:showSerName val="0"/>
          <c:showPercent val="0"/>
          <c:showBubbleSize val="0"/>
        </c:dLbls>
        <c:gapWidth val="150"/>
        <c:axId val="150621568"/>
        <c:axId val="1506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19-4A94-A8E9-88E3C8B97FE5}"/>
            </c:ext>
          </c:extLst>
        </c:ser>
        <c:dLbls>
          <c:showLegendKey val="0"/>
          <c:showVal val="0"/>
          <c:showCatName val="0"/>
          <c:showSerName val="0"/>
          <c:showPercent val="0"/>
          <c:showBubbleSize val="0"/>
        </c:dLbls>
        <c:marker val="1"/>
        <c:smooth val="0"/>
        <c:axId val="150621568"/>
        <c:axId val="150644608"/>
      </c:lineChart>
      <c:dateAx>
        <c:axId val="150621568"/>
        <c:scaling>
          <c:orientation val="minMax"/>
        </c:scaling>
        <c:delete val="1"/>
        <c:axPos val="b"/>
        <c:numFmt formatCode="ge" sourceLinked="1"/>
        <c:majorTickMark val="none"/>
        <c:minorTickMark val="none"/>
        <c:tickLblPos val="none"/>
        <c:crossAx val="150644608"/>
        <c:crosses val="autoZero"/>
        <c:auto val="1"/>
        <c:lblOffset val="100"/>
        <c:baseTimeUnit val="years"/>
      </c:dateAx>
      <c:valAx>
        <c:axId val="1506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0B-4843-8523-89F55AD85092}"/>
            </c:ext>
          </c:extLst>
        </c:ser>
        <c:dLbls>
          <c:showLegendKey val="0"/>
          <c:showVal val="0"/>
          <c:showCatName val="0"/>
          <c:showSerName val="0"/>
          <c:showPercent val="0"/>
          <c:showBubbleSize val="0"/>
        </c:dLbls>
        <c:gapWidth val="150"/>
        <c:axId val="151597440"/>
        <c:axId val="1515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B-4843-8523-89F55AD85092}"/>
            </c:ext>
          </c:extLst>
        </c:ser>
        <c:dLbls>
          <c:showLegendKey val="0"/>
          <c:showVal val="0"/>
          <c:showCatName val="0"/>
          <c:showSerName val="0"/>
          <c:showPercent val="0"/>
          <c:showBubbleSize val="0"/>
        </c:dLbls>
        <c:marker val="1"/>
        <c:smooth val="0"/>
        <c:axId val="151597440"/>
        <c:axId val="151599360"/>
      </c:lineChart>
      <c:dateAx>
        <c:axId val="151597440"/>
        <c:scaling>
          <c:orientation val="minMax"/>
        </c:scaling>
        <c:delete val="1"/>
        <c:axPos val="b"/>
        <c:numFmt formatCode="ge" sourceLinked="1"/>
        <c:majorTickMark val="none"/>
        <c:minorTickMark val="none"/>
        <c:tickLblPos val="none"/>
        <c:crossAx val="151599360"/>
        <c:crosses val="autoZero"/>
        <c:auto val="1"/>
        <c:lblOffset val="100"/>
        <c:baseTimeUnit val="years"/>
      </c:dateAx>
      <c:valAx>
        <c:axId val="1515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6-43BF-B900-BA14911477DE}"/>
            </c:ext>
          </c:extLst>
        </c:ser>
        <c:dLbls>
          <c:showLegendKey val="0"/>
          <c:showVal val="0"/>
          <c:showCatName val="0"/>
          <c:showSerName val="0"/>
          <c:showPercent val="0"/>
          <c:showBubbleSize val="0"/>
        </c:dLbls>
        <c:gapWidth val="150"/>
        <c:axId val="151783296"/>
        <c:axId val="1517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6-43BF-B900-BA14911477DE}"/>
            </c:ext>
          </c:extLst>
        </c:ser>
        <c:dLbls>
          <c:showLegendKey val="0"/>
          <c:showVal val="0"/>
          <c:showCatName val="0"/>
          <c:showSerName val="0"/>
          <c:showPercent val="0"/>
          <c:showBubbleSize val="0"/>
        </c:dLbls>
        <c:marker val="1"/>
        <c:smooth val="0"/>
        <c:axId val="151783296"/>
        <c:axId val="151794048"/>
      </c:lineChart>
      <c:dateAx>
        <c:axId val="151783296"/>
        <c:scaling>
          <c:orientation val="minMax"/>
        </c:scaling>
        <c:delete val="1"/>
        <c:axPos val="b"/>
        <c:numFmt formatCode="ge" sourceLinked="1"/>
        <c:majorTickMark val="none"/>
        <c:minorTickMark val="none"/>
        <c:tickLblPos val="none"/>
        <c:crossAx val="151794048"/>
        <c:crosses val="autoZero"/>
        <c:auto val="1"/>
        <c:lblOffset val="100"/>
        <c:baseTimeUnit val="years"/>
      </c:dateAx>
      <c:valAx>
        <c:axId val="1517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2881.3</c:v>
                </c:pt>
                <c:pt idx="1">
                  <c:v>2511.94</c:v>
                </c:pt>
                <c:pt idx="2">
                  <c:v>5934.7</c:v>
                </c:pt>
                <c:pt idx="3">
                  <c:v>2033.53</c:v>
                </c:pt>
                <c:pt idx="4" formatCode="#,##0.00;&quot;△&quot;#,##0.00">
                  <c:v>0</c:v>
                </c:pt>
              </c:numCache>
            </c:numRef>
          </c:val>
          <c:extLst>
            <c:ext xmlns:c16="http://schemas.microsoft.com/office/drawing/2014/chart" uri="{C3380CC4-5D6E-409C-BE32-E72D297353CC}">
              <c16:uniqueId val="{00000000-1F04-4B87-8F29-9E4D5508E90B}"/>
            </c:ext>
          </c:extLst>
        </c:ser>
        <c:dLbls>
          <c:showLegendKey val="0"/>
          <c:showVal val="0"/>
          <c:showCatName val="0"/>
          <c:showSerName val="0"/>
          <c:showPercent val="0"/>
          <c:showBubbleSize val="0"/>
        </c:dLbls>
        <c:gapWidth val="150"/>
        <c:axId val="152290816"/>
        <c:axId val="1524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1F04-4B87-8F29-9E4D5508E90B}"/>
            </c:ext>
          </c:extLst>
        </c:ser>
        <c:dLbls>
          <c:showLegendKey val="0"/>
          <c:showVal val="0"/>
          <c:showCatName val="0"/>
          <c:showSerName val="0"/>
          <c:showPercent val="0"/>
          <c:showBubbleSize val="0"/>
        </c:dLbls>
        <c:marker val="1"/>
        <c:smooth val="0"/>
        <c:axId val="152290816"/>
        <c:axId val="152400256"/>
      </c:lineChart>
      <c:dateAx>
        <c:axId val="152290816"/>
        <c:scaling>
          <c:orientation val="minMax"/>
        </c:scaling>
        <c:delete val="1"/>
        <c:axPos val="b"/>
        <c:numFmt formatCode="ge" sourceLinked="1"/>
        <c:majorTickMark val="none"/>
        <c:minorTickMark val="none"/>
        <c:tickLblPos val="none"/>
        <c:crossAx val="152400256"/>
        <c:crosses val="autoZero"/>
        <c:auto val="1"/>
        <c:lblOffset val="100"/>
        <c:baseTimeUnit val="years"/>
      </c:dateAx>
      <c:valAx>
        <c:axId val="1524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41.32</c:v>
                </c:pt>
                <c:pt idx="1">
                  <c:v>45.96</c:v>
                </c:pt>
                <c:pt idx="2">
                  <c:v>46.08</c:v>
                </c:pt>
                <c:pt idx="3">
                  <c:v>48.8</c:v>
                </c:pt>
                <c:pt idx="4">
                  <c:v>68.069999999999993</c:v>
                </c:pt>
              </c:numCache>
            </c:numRef>
          </c:val>
          <c:extLst>
            <c:ext xmlns:c16="http://schemas.microsoft.com/office/drawing/2014/chart" uri="{C3380CC4-5D6E-409C-BE32-E72D297353CC}">
              <c16:uniqueId val="{00000000-B760-420F-825A-4211A6DA0A42}"/>
            </c:ext>
          </c:extLst>
        </c:ser>
        <c:dLbls>
          <c:showLegendKey val="0"/>
          <c:showVal val="0"/>
          <c:showCatName val="0"/>
          <c:showSerName val="0"/>
          <c:showPercent val="0"/>
          <c:showBubbleSize val="0"/>
        </c:dLbls>
        <c:gapWidth val="150"/>
        <c:axId val="152961024"/>
        <c:axId val="1529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B760-420F-825A-4211A6DA0A42}"/>
            </c:ext>
          </c:extLst>
        </c:ser>
        <c:dLbls>
          <c:showLegendKey val="0"/>
          <c:showVal val="0"/>
          <c:showCatName val="0"/>
          <c:showSerName val="0"/>
          <c:showPercent val="0"/>
          <c:showBubbleSize val="0"/>
        </c:dLbls>
        <c:marker val="1"/>
        <c:smooth val="0"/>
        <c:axId val="152961024"/>
        <c:axId val="152962944"/>
      </c:lineChart>
      <c:dateAx>
        <c:axId val="152961024"/>
        <c:scaling>
          <c:orientation val="minMax"/>
        </c:scaling>
        <c:delete val="1"/>
        <c:axPos val="b"/>
        <c:numFmt formatCode="ge" sourceLinked="1"/>
        <c:majorTickMark val="none"/>
        <c:minorTickMark val="none"/>
        <c:tickLblPos val="none"/>
        <c:crossAx val="152962944"/>
        <c:crosses val="autoZero"/>
        <c:auto val="1"/>
        <c:lblOffset val="100"/>
        <c:baseTimeUnit val="years"/>
      </c:dateAx>
      <c:valAx>
        <c:axId val="1529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307.75</c:v>
                </c:pt>
                <c:pt idx="1">
                  <c:v>283</c:v>
                </c:pt>
                <c:pt idx="2">
                  <c:v>284.02</c:v>
                </c:pt>
                <c:pt idx="3">
                  <c:v>270.55</c:v>
                </c:pt>
                <c:pt idx="4">
                  <c:v>195.8</c:v>
                </c:pt>
              </c:numCache>
            </c:numRef>
          </c:val>
          <c:extLst>
            <c:ext xmlns:c16="http://schemas.microsoft.com/office/drawing/2014/chart" uri="{C3380CC4-5D6E-409C-BE32-E72D297353CC}">
              <c16:uniqueId val="{00000000-ADC3-4AD2-83B4-5A9C5A9DD144}"/>
            </c:ext>
          </c:extLst>
        </c:ser>
        <c:dLbls>
          <c:showLegendKey val="0"/>
          <c:showVal val="0"/>
          <c:showCatName val="0"/>
          <c:showSerName val="0"/>
          <c:showPercent val="0"/>
          <c:showBubbleSize val="0"/>
        </c:dLbls>
        <c:gapWidth val="150"/>
        <c:axId val="156147712"/>
        <c:axId val="1561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ADC3-4AD2-83B4-5A9C5A9DD144}"/>
            </c:ext>
          </c:extLst>
        </c:ser>
        <c:dLbls>
          <c:showLegendKey val="0"/>
          <c:showVal val="0"/>
          <c:showCatName val="0"/>
          <c:showSerName val="0"/>
          <c:showPercent val="0"/>
          <c:showBubbleSize val="0"/>
        </c:dLbls>
        <c:marker val="1"/>
        <c:smooth val="0"/>
        <c:axId val="156147712"/>
        <c:axId val="156173440"/>
      </c:lineChart>
      <c:dateAx>
        <c:axId val="156147712"/>
        <c:scaling>
          <c:orientation val="minMax"/>
        </c:scaling>
        <c:delete val="1"/>
        <c:axPos val="b"/>
        <c:numFmt formatCode="ge" sourceLinked="1"/>
        <c:majorTickMark val="none"/>
        <c:minorTickMark val="none"/>
        <c:tickLblPos val="none"/>
        <c:crossAx val="156173440"/>
        <c:crosses val="autoZero"/>
        <c:auto val="1"/>
        <c:lblOffset val="100"/>
        <c:baseTimeUnit val="years"/>
      </c:dateAx>
      <c:valAx>
        <c:axId val="1561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袖ケ浦市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62897</v>
      </c>
      <c r="AM8" s="66"/>
      <c r="AN8" s="66"/>
      <c r="AO8" s="66"/>
      <c r="AP8" s="66"/>
      <c r="AQ8" s="66"/>
      <c r="AR8" s="66"/>
      <c r="AS8" s="66"/>
      <c r="AT8" s="65">
        <f>データ!T6</f>
        <v>94.93</v>
      </c>
      <c r="AU8" s="65"/>
      <c r="AV8" s="65"/>
      <c r="AW8" s="65"/>
      <c r="AX8" s="65"/>
      <c r="AY8" s="65"/>
      <c r="AZ8" s="65"/>
      <c r="BA8" s="65"/>
      <c r="BB8" s="65">
        <f>データ!U6</f>
        <v>662.56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7.17</v>
      </c>
      <c r="Q10" s="65"/>
      <c r="R10" s="65"/>
      <c r="S10" s="65"/>
      <c r="T10" s="65"/>
      <c r="U10" s="65"/>
      <c r="V10" s="65"/>
      <c r="W10" s="65">
        <f>データ!Q6</f>
        <v>98.23</v>
      </c>
      <c r="X10" s="65"/>
      <c r="Y10" s="65"/>
      <c r="Z10" s="65"/>
      <c r="AA10" s="65"/>
      <c r="AB10" s="65"/>
      <c r="AC10" s="65"/>
      <c r="AD10" s="66">
        <f>データ!R6</f>
        <v>2301</v>
      </c>
      <c r="AE10" s="66"/>
      <c r="AF10" s="66"/>
      <c r="AG10" s="66"/>
      <c r="AH10" s="66"/>
      <c r="AI10" s="66"/>
      <c r="AJ10" s="66"/>
      <c r="AK10" s="2"/>
      <c r="AL10" s="66">
        <f>データ!V6</f>
        <v>4537</v>
      </c>
      <c r="AM10" s="66"/>
      <c r="AN10" s="66"/>
      <c r="AO10" s="66"/>
      <c r="AP10" s="66"/>
      <c r="AQ10" s="66"/>
      <c r="AR10" s="66"/>
      <c r="AS10" s="66"/>
      <c r="AT10" s="65">
        <f>データ!W6</f>
        <v>1.98</v>
      </c>
      <c r="AU10" s="65"/>
      <c r="AV10" s="65"/>
      <c r="AW10" s="65"/>
      <c r="AX10" s="65"/>
      <c r="AY10" s="65"/>
      <c r="AZ10" s="65"/>
      <c r="BA10" s="65"/>
      <c r="BB10" s="65">
        <f>データ!X6</f>
        <v>2291.41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q24gL7PX0IdrGs/nZl1Y00HuSMFlw1AusZ8bQanmVguLGZ15i+MoO1jkWoKBOGfR5Q9acHliLrqu4625t4UPpw==" saltValue="WwWOCqmRuepG+IJKw3oTL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122297</v>
      </c>
      <c r="D6" s="32">
        <f t="shared" si="3"/>
        <v>47</v>
      </c>
      <c r="E6" s="32">
        <f t="shared" si="3"/>
        <v>17</v>
      </c>
      <c r="F6" s="32">
        <f t="shared" si="3"/>
        <v>5</v>
      </c>
      <c r="G6" s="32">
        <f t="shared" si="3"/>
        <v>0</v>
      </c>
      <c r="H6" s="32" t="str">
        <f t="shared" si="3"/>
        <v>千葉県　袖ケ浦市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7.17</v>
      </c>
      <c r="Q6" s="33">
        <f t="shared" si="3"/>
        <v>98.23</v>
      </c>
      <c r="R6" s="33">
        <f t="shared" si="3"/>
        <v>2301</v>
      </c>
      <c r="S6" s="33">
        <f t="shared" si="3"/>
        <v>62897</v>
      </c>
      <c r="T6" s="33">
        <f t="shared" si="3"/>
        <v>94.93</v>
      </c>
      <c r="U6" s="33">
        <f t="shared" si="3"/>
        <v>662.56</v>
      </c>
      <c r="V6" s="33">
        <f t="shared" si="3"/>
        <v>4537</v>
      </c>
      <c r="W6" s="33">
        <f t="shared" si="3"/>
        <v>1.98</v>
      </c>
      <c r="X6" s="33">
        <f t="shared" si="3"/>
        <v>2291.41</v>
      </c>
      <c r="Y6" s="34">
        <f>IF(Y7="",NA(),Y7)</f>
        <v>86.09</v>
      </c>
      <c r="Z6" s="34">
        <f t="shared" ref="Z6:AH6" si="4">IF(Z7="",NA(),Z7)</f>
        <v>85.34</v>
      </c>
      <c r="AA6" s="34">
        <f t="shared" si="4"/>
        <v>84.23</v>
      </c>
      <c r="AB6" s="34">
        <f t="shared" si="4"/>
        <v>84.4</v>
      </c>
      <c r="AC6" s="34">
        <f t="shared" si="4"/>
        <v>98.53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2881.3</v>
      </c>
      <c r="BG6" s="34">
        <f t="shared" ref="BG6:BO6" si="7">IF(BG7="",NA(),BG7)</f>
        <v>2511.94</v>
      </c>
      <c r="BH6" s="34">
        <f t="shared" si="7"/>
        <v>5934.7</v>
      </c>
      <c r="BI6" s="34">
        <f t="shared" si="7"/>
        <v>2033.53</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41.32</v>
      </c>
      <c r="BR6" s="34">
        <f t="shared" ref="BR6:BZ6" si="8">IF(BR7="",NA(),BR7)</f>
        <v>45.96</v>
      </c>
      <c r="BS6" s="34">
        <f t="shared" si="8"/>
        <v>46.08</v>
      </c>
      <c r="BT6" s="34">
        <f t="shared" si="8"/>
        <v>48.8</v>
      </c>
      <c r="BU6" s="34">
        <f t="shared" si="8"/>
        <v>68.069999999999993</v>
      </c>
      <c r="BV6" s="34">
        <f t="shared" si="8"/>
        <v>50.9</v>
      </c>
      <c r="BW6" s="34">
        <f t="shared" si="8"/>
        <v>50.82</v>
      </c>
      <c r="BX6" s="34">
        <f t="shared" si="8"/>
        <v>52.19</v>
      </c>
      <c r="BY6" s="34">
        <f t="shared" si="8"/>
        <v>55.32</v>
      </c>
      <c r="BZ6" s="34">
        <f t="shared" si="8"/>
        <v>59.8</v>
      </c>
      <c r="CA6" s="33" t="str">
        <f>IF(CA7="","",IF(CA7="-","【-】","【"&amp;SUBSTITUTE(TEXT(CA7,"#,##0.00"),"-","△")&amp;"】"))</f>
        <v>【60.64】</v>
      </c>
      <c r="CB6" s="34">
        <f>IF(CB7="",NA(),CB7)</f>
        <v>307.75</v>
      </c>
      <c r="CC6" s="34">
        <f t="shared" ref="CC6:CK6" si="9">IF(CC7="",NA(),CC7)</f>
        <v>283</v>
      </c>
      <c r="CD6" s="34">
        <f t="shared" si="9"/>
        <v>284.02</v>
      </c>
      <c r="CE6" s="34">
        <f t="shared" si="9"/>
        <v>270.55</v>
      </c>
      <c r="CF6" s="34">
        <f t="shared" si="9"/>
        <v>195.8</v>
      </c>
      <c r="CG6" s="34">
        <f t="shared" si="9"/>
        <v>293.27</v>
      </c>
      <c r="CH6" s="34">
        <f t="shared" si="9"/>
        <v>300.52</v>
      </c>
      <c r="CI6" s="34">
        <f t="shared" si="9"/>
        <v>296.14</v>
      </c>
      <c r="CJ6" s="34">
        <f t="shared" si="9"/>
        <v>283.17</v>
      </c>
      <c r="CK6" s="34">
        <f t="shared" si="9"/>
        <v>263.76</v>
      </c>
      <c r="CL6" s="33" t="str">
        <f>IF(CL7="","",IF(CL7="-","【-】","【"&amp;SUBSTITUTE(TEXT(CL7,"#,##0.00"),"-","△")&amp;"】"))</f>
        <v>【255.52】</v>
      </c>
      <c r="CM6" s="34">
        <f>IF(CM7="",NA(),CM7)</f>
        <v>31.69</v>
      </c>
      <c r="CN6" s="34">
        <f t="shared" ref="CN6:CV6" si="10">IF(CN7="",NA(),CN7)</f>
        <v>36.89</v>
      </c>
      <c r="CO6" s="34">
        <f t="shared" si="10"/>
        <v>40.159999999999997</v>
      </c>
      <c r="CP6" s="34">
        <f t="shared" si="10"/>
        <v>46.1</v>
      </c>
      <c r="CQ6" s="34">
        <f t="shared" si="10"/>
        <v>48.57</v>
      </c>
      <c r="CR6" s="34">
        <f t="shared" si="10"/>
        <v>53.78</v>
      </c>
      <c r="CS6" s="34">
        <f t="shared" si="10"/>
        <v>53.24</v>
      </c>
      <c r="CT6" s="34">
        <f t="shared" si="10"/>
        <v>52.31</v>
      </c>
      <c r="CU6" s="34">
        <f t="shared" si="10"/>
        <v>60.65</v>
      </c>
      <c r="CV6" s="34">
        <f t="shared" si="10"/>
        <v>51.75</v>
      </c>
      <c r="CW6" s="33" t="str">
        <f>IF(CW7="","",IF(CW7="-","【-】","【"&amp;SUBSTITUTE(TEXT(CW7,"#,##0.00"),"-","△")&amp;"】"))</f>
        <v>【52.49】</v>
      </c>
      <c r="CX6" s="34">
        <f>IF(CX7="",NA(),CX7)</f>
        <v>70.78</v>
      </c>
      <c r="CY6" s="34">
        <f t="shared" ref="CY6:DG6" si="11">IF(CY7="",NA(),CY7)</f>
        <v>73.37</v>
      </c>
      <c r="CZ6" s="34">
        <f t="shared" si="11"/>
        <v>75.22</v>
      </c>
      <c r="DA6" s="34">
        <f t="shared" si="11"/>
        <v>75.900000000000006</v>
      </c>
      <c r="DB6" s="34">
        <f t="shared" si="11"/>
        <v>77.39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122297</v>
      </c>
      <c r="D7" s="36">
        <v>47</v>
      </c>
      <c r="E7" s="36">
        <v>17</v>
      </c>
      <c r="F7" s="36">
        <v>5</v>
      </c>
      <c r="G7" s="36">
        <v>0</v>
      </c>
      <c r="H7" s="36" t="s">
        <v>110</v>
      </c>
      <c r="I7" s="36" t="s">
        <v>111</v>
      </c>
      <c r="J7" s="36" t="s">
        <v>112</v>
      </c>
      <c r="K7" s="36" t="s">
        <v>113</v>
      </c>
      <c r="L7" s="36" t="s">
        <v>114</v>
      </c>
      <c r="M7" s="36" t="s">
        <v>115</v>
      </c>
      <c r="N7" s="37" t="s">
        <v>116</v>
      </c>
      <c r="O7" s="37" t="s">
        <v>117</v>
      </c>
      <c r="P7" s="37">
        <v>7.17</v>
      </c>
      <c r="Q7" s="37">
        <v>98.23</v>
      </c>
      <c r="R7" s="37">
        <v>2301</v>
      </c>
      <c r="S7" s="37">
        <v>62897</v>
      </c>
      <c r="T7" s="37">
        <v>94.93</v>
      </c>
      <c r="U7" s="37">
        <v>662.56</v>
      </c>
      <c r="V7" s="37">
        <v>4537</v>
      </c>
      <c r="W7" s="37">
        <v>1.98</v>
      </c>
      <c r="X7" s="37">
        <v>2291.41</v>
      </c>
      <c r="Y7" s="37">
        <v>86.09</v>
      </c>
      <c r="Z7" s="37">
        <v>85.34</v>
      </c>
      <c r="AA7" s="37">
        <v>84.23</v>
      </c>
      <c r="AB7" s="37">
        <v>84.4</v>
      </c>
      <c r="AC7" s="37">
        <v>98.53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2881.3</v>
      </c>
      <c r="BG7" s="37">
        <v>2511.94</v>
      </c>
      <c r="BH7" s="37">
        <v>5934.7</v>
      </c>
      <c r="BI7" s="37">
        <v>2033.53</v>
      </c>
      <c r="BJ7" s="37">
        <v>0</v>
      </c>
      <c r="BK7" s="37">
        <v>1126.77</v>
      </c>
      <c r="BL7" s="37">
        <v>1044.8</v>
      </c>
      <c r="BM7" s="37">
        <v>1081.8</v>
      </c>
      <c r="BN7" s="37">
        <v>974.93</v>
      </c>
      <c r="BO7" s="37">
        <v>855.8</v>
      </c>
      <c r="BP7" s="37">
        <v>814.89</v>
      </c>
      <c r="BQ7" s="37">
        <v>41.32</v>
      </c>
      <c r="BR7" s="37">
        <v>45.96</v>
      </c>
      <c r="BS7" s="37">
        <v>46.08</v>
      </c>
      <c r="BT7" s="37">
        <v>48.8</v>
      </c>
      <c r="BU7" s="37">
        <v>68.069999999999993</v>
      </c>
      <c r="BV7" s="37">
        <v>50.9</v>
      </c>
      <c r="BW7" s="37">
        <v>50.82</v>
      </c>
      <c r="BX7" s="37">
        <v>52.19</v>
      </c>
      <c r="BY7" s="37">
        <v>55.32</v>
      </c>
      <c r="BZ7" s="37">
        <v>59.8</v>
      </c>
      <c r="CA7" s="37">
        <v>60.64</v>
      </c>
      <c r="CB7" s="37">
        <v>307.75</v>
      </c>
      <c r="CC7" s="37">
        <v>283</v>
      </c>
      <c r="CD7" s="37">
        <v>284.02</v>
      </c>
      <c r="CE7" s="37">
        <v>270.55</v>
      </c>
      <c r="CF7" s="37">
        <v>195.8</v>
      </c>
      <c r="CG7" s="37">
        <v>293.27</v>
      </c>
      <c r="CH7" s="37">
        <v>300.52</v>
      </c>
      <c r="CI7" s="37">
        <v>296.14</v>
      </c>
      <c r="CJ7" s="37">
        <v>283.17</v>
      </c>
      <c r="CK7" s="37">
        <v>263.76</v>
      </c>
      <c r="CL7" s="37">
        <v>255.52</v>
      </c>
      <c r="CM7" s="37">
        <v>31.69</v>
      </c>
      <c r="CN7" s="37">
        <v>36.89</v>
      </c>
      <c r="CO7" s="37">
        <v>40.159999999999997</v>
      </c>
      <c r="CP7" s="37">
        <v>46.1</v>
      </c>
      <c r="CQ7" s="37">
        <v>48.57</v>
      </c>
      <c r="CR7" s="37">
        <v>53.78</v>
      </c>
      <c r="CS7" s="37">
        <v>53.24</v>
      </c>
      <c r="CT7" s="37">
        <v>52.31</v>
      </c>
      <c r="CU7" s="37">
        <v>60.65</v>
      </c>
      <c r="CV7" s="37">
        <v>51.75</v>
      </c>
      <c r="CW7" s="37">
        <v>52.49</v>
      </c>
      <c r="CX7" s="37">
        <v>70.78</v>
      </c>
      <c r="CY7" s="37">
        <v>73.37</v>
      </c>
      <c r="CZ7" s="37">
        <v>75.22</v>
      </c>
      <c r="DA7" s="37">
        <v>75.900000000000006</v>
      </c>
      <c r="DB7" s="37">
        <v>77.39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2019-01-24T01:09:00Z</cp:lastPrinted>
  <dcterms:created xsi:type="dcterms:W3CDTF">2018-12-03T09:23:08Z</dcterms:created>
  <dcterms:modified xsi:type="dcterms:W3CDTF">2019-02-22T07:13:50Z</dcterms:modified>
</cp:coreProperties>
</file>