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ig8mIXdnFGc8lICMeUd1zGS2hY+uK2sH5rS8yLueq/A3mwuuYINBLaaZl4BZEQmNLbDIApLbn/EQ6Nwh/OjLNw==" workbookSaltValue="loR5tksUPVrDRiT6p2wLF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BK7" i="5"/>
  <c r="BJ7" i="5"/>
  <c r="BI7" i="5"/>
  <c r="BH7" i="5"/>
  <c r="FX52" i="4" s="1"/>
  <c r="BG7" i="5"/>
  <c r="BF7" i="5"/>
  <c r="BD7" i="5"/>
  <c r="BC7" i="5"/>
  <c r="BZ53" i="4" s="1"/>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CS31" i="4" s="1"/>
  <c r="AB7" i="5"/>
  <c r="AA7" i="5"/>
  <c r="Z7" i="5"/>
  <c r="Y7" i="5"/>
  <c r="U31" i="4" s="1"/>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FE53" i="4"/>
  <c r="EL53" i="4"/>
  <c r="CS53" i="4"/>
  <c r="BG53" i="4"/>
  <c r="AN53" i="4"/>
  <c r="U53" i="4"/>
  <c r="LH52" i="4"/>
  <c r="KO52" i="4"/>
  <c r="JV52" i="4"/>
  <c r="HJ52" i="4"/>
  <c r="GQ52" i="4"/>
  <c r="FE52" i="4"/>
  <c r="EL52" i="4"/>
  <c r="BZ52" i="4"/>
  <c r="BG52" i="4"/>
  <c r="AN52" i="4"/>
  <c r="MA32" i="4"/>
  <c r="LH32" i="4"/>
  <c r="KO32" i="4"/>
  <c r="JC32" i="4"/>
  <c r="HJ32" i="4"/>
  <c r="GQ32" i="4"/>
  <c r="FX32" i="4"/>
  <c r="EL32" i="4"/>
  <c r="CS32" i="4"/>
  <c r="BG32" i="4"/>
  <c r="AN32" i="4"/>
  <c r="U32" i="4"/>
  <c r="MA31" i="4"/>
  <c r="LH31" i="4"/>
  <c r="JV31" i="4"/>
  <c r="JC31" i="4"/>
  <c r="HJ31" i="4"/>
  <c r="GQ31" i="4"/>
  <c r="FX31" i="4"/>
  <c r="FE31" i="4"/>
  <c r="EL31" i="4"/>
  <c r="BZ31" i="4"/>
  <c r="BG31" i="4"/>
  <c r="AN31" i="4"/>
  <c r="LJ10" i="4"/>
  <c r="JQ10" i="4"/>
  <c r="HX10" i="4"/>
  <c r="DU10" i="4"/>
  <c r="CF10" i="4"/>
  <c r="B10" i="4"/>
  <c r="JQ8" i="4"/>
  <c r="HX8" i="4"/>
  <c r="FJ8" i="4"/>
  <c r="CF8" i="4"/>
  <c r="AQ8" i="4"/>
  <c r="B8" i="4"/>
  <c r="MI76" i="4" l="1"/>
  <c r="HJ51" i="4"/>
  <c r="MA30" i="4"/>
  <c r="MA51" i="4"/>
  <c r="IT76" i="4"/>
  <c r="CS51" i="4"/>
  <c r="HJ30" i="4"/>
  <c r="CS30" i="4"/>
  <c r="BZ76" i="4"/>
  <c r="C11" i="5"/>
  <c r="D11" i="5"/>
  <c r="E11" i="5"/>
  <c r="B11" i="5"/>
  <c r="KA76" i="4" l="1"/>
  <c r="EL51" i="4"/>
  <c r="JC30" i="4"/>
  <c r="R76" i="4"/>
  <c r="JC51" i="4"/>
  <c r="GL76" i="4"/>
  <c r="U51" i="4"/>
  <c r="EL30" i="4"/>
  <c r="U30" i="4"/>
  <c r="BK76" i="4"/>
  <c r="LH51" i="4"/>
  <c r="IE76" i="4"/>
  <c r="BZ51" i="4"/>
  <c r="GQ30" i="4"/>
  <c r="LT76" i="4"/>
  <c r="GQ51" i="4"/>
  <c r="LH30" i="4"/>
  <c r="BZ30" i="4"/>
  <c r="BG30" i="4"/>
  <c r="LE76" i="4"/>
  <c r="HP76" i="4"/>
  <c r="BG51" i="4"/>
  <c r="FX30" i="4"/>
  <c r="AV76" i="4"/>
  <c r="KO51" i="4"/>
  <c r="FX51" i="4"/>
  <c r="KO30" i="4"/>
  <c r="HA76" i="4"/>
  <c r="AN51" i="4"/>
  <c r="FE30" i="4"/>
  <c r="AN30" i="4"/>
  <c r="AG76" i="4"/>
  <c r="KP76" i="4"/>
  <c r="FE51" i="4"/>
  <c r="JV51" i="4"/>
  <c r="JV30"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<sst xmlns="http://schemas.openxmlformats.org/spreadsheetml/2006/main" count="287" uniqueCount="142">
  <si>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</si>
  <si>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</si>
  <si>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</si>
  <si>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</si>
  <si>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</si>
  <si>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</si>
  <si>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</si>
  <si>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</si>
  <si>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</si>
  <si>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</si>
  <si>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</si>
  <si>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</si>
  <si>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</si>
  <si>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</si>
  <si>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</si>
  <si>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</si>
  <si>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</si>
  <si>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</si>
  <si>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</si>
  <si>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</si>
  <si>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</si>
  <si>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</si>
  <si>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</si>
  <si>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</si>
  <si>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</si>
  <si>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</si>
  <si>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</si>
  <si>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</si>
  <si>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</si>
  <si>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</si>
  <si>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</si>
  <si>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</si>
  <si>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</si>
  <si>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</si>
  <si>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</si>
  <si>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</si>
  <si>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</si>
  <si>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</si>
  <si>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</si>
  <si>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</si>
  <si>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</si>
  <si>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</si>
  <si>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</si>
  <si>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</si>
  <si>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</si>
  <si>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</si>
  <si>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</si>
  <si>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</si>
  <si>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</si>
  <si>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</si>
  <si>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</si>
  <si>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</si>
  <si>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</si>
  <si>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</si>
  <si>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</si>
  <si>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</si>
  <si>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</si>
  <si>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</si>
  <si>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</si>
  <si>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</si>
  <si>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</si>
  <si>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</si>
  <si>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</si>
  <si>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</si>
  <si>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</si>
  <si>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</si>
  <si>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</si>
  <si>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</si>
  <si>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</si>
  <si>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</si>
  <si>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</si>
  <si>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</si>
  <si>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</si>
  <si>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</si>
  <si>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</si>
  <si>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</si>
  <si>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</si>
  <si>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</si>
  <si>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</si>
  <si>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</si>
  <si>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</si>
  <si>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</si>
  <si>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</si>
  <si>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</si>
  <si>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</si>
  <si>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</si>
  <si>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</si>
  <si>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</si>
  <si>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</si>
  <si>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</si>
  <si>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</si>
  <si>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</si>
  <si>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</si>
  <si>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</si>
  <si>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</si>
  <si>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</si>
  <si>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</si>
  <si>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</si>
  <si>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</si>
  <si>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</si>
  <si>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</si>
  <si>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</si>
  <si>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</si>
  <si>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</si>
  <si>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</si>
  <si>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</si>
  <si>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</si>
  <si>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</si>
  <si>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</si>
  <si>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</si>
  <si>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</si>
  <si>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</si>
  <si>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</si>
  <si>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</si>
  <si>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</si>
  <si>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</si>
  <si>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</si>
  <si>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</si>
  <si>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</si>
  <si>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</si>
  <si>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</si>
  <si>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袖ケ浦駅第一駐車場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</si>
  <si>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</si>
  <si>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</si>
  <si>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</si>
  <si>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</si>
  <si>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</si>
  <si>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</si>
  <si>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</si>
  <si>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</si>
  <si>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</si>
  <si>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</si>
  <si>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</si>
  <si>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</si>
  <si>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</si>
  <si>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</si>
  <si>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</si>
  <si>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</si>
  <si>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収益的収支比率、売上高GOP比率及びEBITDAともに高い数値であることから健全な経営がされていると言える。</t>
    <phoneticPr fontId="5"/>
  </si>
  <si>
    <t>　当該施設は健全な経営がされており、設備投資見込額については、修繕を要す箇所が発生した場合に対応を行っていくこととしているが、必要な投資を先送りにして健全性を維持していないか再度、精査する必要がある。</t>
    <phoneticPr fontId="5"/>
  </si>
  <si>
    <t>　収益等の状況を勘案すると下降傾向にはあるが健全な経営ができている。今後は必要に応じた設備投資を行い、健全性の高い経営を持続させていくことが収益等の回復に繋がると考えられる。</t>
    <phoneticPr fontId="5"/>
  </si>
  <si>
    <t>　稼働率については、近隣に民間駐車場が整備されたことに伴い横ばい傾向にある。当該施設は、定期利用者と一時利用者が混在している施設であり、収容台数のうち定期利用者の必要枠を制限していることから、稼働率を勘案し定期利用者の枠を増加させるなど検討する必要がある。</t>
    <rPh sb="29" eb="30">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</si>
</sst>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339</c:v>
                </c:pt>
                <c:pt idx="1">
                  <c:v>296</c:v>
                </c:pt>
                <c:pt idx="2">
                  <c:v>210</c:v>
                </c:pt>
                <c:pt idx="3">
                  <c:v>173.5</c:v>
                </c:pt>
                <c:pt idx="4">
                  <c:v>200.9</c:v>
                </c:pt>
              </c:numCache>
            </c:numRef>
          </c:val>
          <c:extLst>
            <c:ext xmlns:c16="http://schemas.microsoft.com/office/drawing/2014/chart" uri="{C3380CC4-5D6E-409C-BE32-E72D297353CC}">
              <c16:uniqueId val="{00000000-3600-4F48-AAAB-BC113B38848A}"/>
            </c:ext>
          </c:extLst>
        </c:ser>
        <c:dLbls>
          <c:showLegendKey val="0"/>
          <c:showVal val="0"/>
          <c:showCatName val="0"/>
          <c:showSerName val="0"/>
          <c:showPercent val="0"/>
          <c:showBubbleSize val="0"/>
        </c:dLbls>
        <c:gapWidth val="150"/>
        <c:axId val="358549296"/>
        <c:axId val="35835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3600-4F48-AAAB-BC113B38848A}"/>
            </c:ext>
          </c:extLst>
        </c:ser>
        <c:dLbls>
          <c:showLegendKey val="0"/>
          <c:showVal val="0"/>
          <c:showCatName val="0"/>
          <c:showSerName val="0"/>
          <c:showPercent val="0"/>
          <c:showBubbleSize val="0"/>
        </c:dLbls>
        <c:marker val="1"/>
        <c:smooth val="0"/>
        <c:axId val="358549296"/>
        <c:axId val="358352744"/>
      </c:lineChart>
      <c:dateAx>
        <c:axId val="358549296"/>
        <c:scaling>
          <c:orientation val="minMax"/>
        </c:scaling>
        <c:delete val="1"/>
        <c:axPos val="b"/>
        <c:numFmt formatCode="ge" sourceLinked="1"/>
        <c:majorTickMark val="none"/>
        <c:minorTickMark val="none"/>
        <c:tickLblPos val="none"/>
        <c:crossAx val="358352744"/>
        <c:crosses val="autoZero"/>
        <c:auto val="1"/>
        <c:lblOffset val="100"/>
        <c:baseTimeUnit val="years"/>
      </c:dateAx>
      <c:valAx>
        <c:axId val="35835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54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28-4407-A363-862EA070AFCF}"/>
            </c:ext>
          </c:extLst>
        </c:ser>
        <c:dLbls>
          <c:showLegendKey val="0"/>
          <c:showVal val="0"/>
          <c:showCatName val="0"/>
          <c:showSerName val="0"/>
          <c:showPercent val="0"/>
          <c:showBubbleSize val="0"/>
        </c:dLbls>
        <c:gapWidth val="150"/>
        <c:axId val="360077176"/>
        <c:axId val="36014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3228-4407-A363-862EA070AFCF}"/>
            </c:ext>
          </c:extLst>
        </c:ser>
        <c:dLbls>
          <c:showLegendKey val="0"/>
          <c:showVal val="0"/>
          <c:showCatName val="0"/>
          <c:showSerName val="0"/>
          <c:showPercent val="0"/>
          <c:showBubbleSize val="0"/>
        </c:dLbls>
        <c:marker val="1"/>
        <c:smooth val="0"/>
        <c:axId val="360077176"/>
        <c:axId val="360143960"/>
      </c:lineChart>
      <c:dateAx>
        <c:axId val="360077176"/>
        <c:scaling>
          <c:orientation val="minMax"/>
        </c:scaling>
        <c:delete val="1"/>
        <c:axPos val="b"/>
        <c:numFmt formatCode="ge" sourceLinked="1"/>
        <c:majorTickMark val="none"/>
        <c:minorTickMark val="none"/>
        <c:tickLblPos val="none"/>
        <c:crossAx val="360143960"/>
        <c:crosses val="autoZero"/>
        <c:auto val="1"/>
        <c:lblOffset val="100"/>
        <c:baseTimeUnit val="years"/>
      </c:dateAx>
      <c:valAx>
        <c:axId val="360143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07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CC21-43C3-82DC-F2D041BD2546}"/>
            </c:ext>
          </c:extLst>
        </c:ser>
        <c:dLbls>
          <c:showLegendKey val="0"/>
          <c:showVal val="0"/>
          <c:showCatName val="0"/>
          <c:showSerName val="0"/>
          <c:showPercent val="0"/>
          <c:showBubbleSize val="0"/>
        </c:dLbls>
        <c:gapWidth val="150"/>
        <c:axId val="360154248"/>
        <c:axId val="35979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C21-43C3-82DC-F2D041BD2546}"/>
            </c:ext>
          </c:extLst>
        </c:ser>
        <c:dLbls>
          <c:showLegendKey val="0"/>
          <c:showVal val="0"/>
          <c:showCatName val="0"/>
          <c:showSerName val="0"/>
          <c:showPercent val="0"/>
          <c:showBubbleSize val="0"/>
        </c:dLbls>
        <c:marker val="1"/>
        <c:smooth val="0"/>
        <c:axId val="360154248"/>
        <c:axId val="359794520"/>
      </c:lineChart>
      <c:dateAx>
        <c:axId val="360154248"/>
        <c:scaling>
          <c:orientation val="minMax"/>
        </c:scaling>
        <c:delete val="1"/>
        <c:axPos val="b"/>
        <c:numFmt formatCode="ge" sourceLinked="1"/>
        <c:majorTickMark val="none"/>
        <c:minorTickMark val="none"/>
        <c:tickLblPos val="none"/>
        <c:crossAx val="359794520"/>
        <c:crosses val="autoZero"/>
        <c:auto val="1"/>
        <c:lblOffset val="100"/>
        <c:baseTimeUnit val="years"/>
      </c:dateAx>
      <c:valAx>
        <c:axId val="359794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15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065-498F-8D01-AA9C42ECAFB5}"/>
            </c:ext>
          </c:extLst>
        </c:ser>
        <c:dLbls>
          <c:showLegendKey val="0"/>
          <c:showVal val="0"/>
          <c:showCatName val="0"/>
          <c:showSerName val="0"/>
          <c:showPercent val="0"/>
          <c:showBubbleSize val="0"/>
        </c:dLbls>
        <c:gapWidth val="150"/>
        <c:axId val="359796440"/>
        <c:axId val="36044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065-498F-8D01-AA9C42ECAFB5}"/>
            </c:ext>
          </c:extLst>
        </c:ser>
        <c:dLbls>
          <c:showLegendKey val="0"/>
          <c:showVal val="0"/>
          <c:showCatName val="0"/>
          <c:showSerName val="0"/>
          <c:showPercent val="0"/>
          <c:showBubbleSize val="0"/>
        </c:dLbls>
        <c:marker val="1"/>
        <c:smooth val="0"/>
        <c:axId val="359796440"/>
        <c:axId val="360443144"/>
      </c:lineChart>
      <c:dateAx>
        <c:axId val="359796440"/>
        <c:scaling>
          <c:orientation val="minMax"/>
        </c:scaling>
        <c:delete val="1"/>
        <c:axPos val="b"/>
        <c:numFmt formatCode="ge" sourceLinked="1"/>
        <c:majorTickMark val="none"/>
        <c:minorTickMark val="none"/>
        <c:tickLblPos val="none"/>
        <c:crossAx val="360443144"/>
        <c:crosses val="autoZero"/>
        <c:auto val="1"/>
        <c:lblOffset val="100"/>
        <c:baseTimeUnit val="years"/>
      </c:dateAx>
      <c:valAx>
        <c:axId val="36044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79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20-4FDA-93FE-76ECBB6608F9}"/>
            </c:ext>
          </c:extLst>
        </c:ser>
        <c:dLbls>
          <c:showLegendKey val="0"/>
          <c:showVal val="0"/>
          <c:showCatName val="0"/>
          <c:showSerName val="0"/>
          <c:showPercent val="0"/>
          <c:showBubbleSize val="0"/>
        </c:dLbls>
        <c:gapWidth val="150"/>
        <c:axId val="359836664"/>
        <c:axId val="36000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B220-4FDA-93FE-76ECBB6608F9}"/>
            </c:ext>
          </c:extLst>
        </c:ser>
        <c:dLbls>
          <c:showLegendKey val="0"/>
          <c:showVal val="0"/>
          <c:showCatName val="0"/>
          <c:showSerName val="0"/>
          <c:showPercent val="0"/>
          <c:showBubbleSize val="0"/>
        </c:dLbls>
        <c:marker val="1"/>
        <c:smooth val="0"/>
        <c:axId val="359836664"/>
        <c:axId val="360003352"/>
      </c:lineChart>
      <c:dateAx>
        <c:axId val="359836664"/>
        <c:scaling>
          <c:orientation val="minMax"/>
        </c:scaling>
        <c:delete val="1"/>
        <c:axPos val="b"/>
        <c:numFmt formatCode="ge" sourceLinked="1"/>
        <c:majorTickMark val="none"/>
        <c:minorTickMark val="none"/>
        <c:tickLblPos val="none"/>
        <c:crossAx val="360003352"/>
        <c:crosses val="autoZero"/>
        <c:auto val="1"/>
        <c:lblOffset val="100"/>
        <c:baseTimeUnit val="years"/>
      </c:dateAx>
      <c:valAx>
        <c:axId val="360003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83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74E-4531-A7C7-7646B7262B52}"/>
            </c:ext>
          </c:extLst>
        </c:ser>
        <c:dLbls>
          <c:showLegendKey val="0"/>
          <c:showVal val="0"/>
          <c:showCatName val="0"/>
          <c:showSerName val="0"/>
          <c:showPercent val="0"/>
          <c:showBubbleSize val="0"/>
        </c:dLbls>
        <c:gapWidth val="150"/>
        <c:axId val="359958240"/>
        <c:axId val="35995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C74E-4531-A7C7-7646B7262B52}"/>
            </c:ext>
          </c:extLst>
        </c:ser>
        <c:dLbls>
          <c:showLegendKey val="0"/>
          <c:showVal val="0"/>
          <c:showCatName val="0"/>
          <c:showSerName val="0"/>
          <c:showPercent val="0"/>
          <c:showBubbleSize val="0"/>
        </c:dLbls>
        <c:marker val="1"/>
        <c:smooth val="0"/>
        <c:axId val="359958240"/>
        <c:axId val="359958632"/>
      </c:lineChart>
      <c:dateAx>
        <c:axId val="359958240"/>
        <c:scaling>
          <c:orientation val="minMax"/>
        </c:scaling>
        <c:delete val="1"/>
        <c:axPos val="b"/>
        <c:numFmt formatCode="ge" sourceLinked="1"/>
        <c:majorTickMark val="none"/>
        <c:minorTickMark val="none"/>
        <c:tickLblPos val="none"/>
        <c:crossAx val="359958632"/>
        <c:crosses val="autoZero"/>
        <c:auto val="1"/>
        <c:lblOffset val="100"/>
        <c:baseTimeUnit val="years"/>
      </c:dateAx>
      <c:valAx>
        <c:axId val="359958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95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50</c:v>
                </c:pt>
                <c:pt idx="1">
                  <c:v>51.8</c:v>
                </c:pt>
                <c:pt idx="2">
                  <c:v>33.9</c:v>
                </c:pt>
                <c:pt idx="3">
                  <c:v>33.9</c:v>
                </c:pt>
                <c:pt idx="4">
                  <c:v>35.700000000000003</c:v>
                </c:pt>
              </c:numCache>
            </c:numRef>
          </c:val>
          <c:extLst>
            <c:ext xmlns:c16="http://schemas.microsoft.com/office/drawing/2014/chart" uri="{C3380CC4-5D6E-409C-BE32-E72D297353CC}">
              <c16:uniqueId val="{00000000-0E48-4996-9A88-7D43BE7E51FA}"/>
            </c:ext>
          </c:extLst>
        </c:ser>
        <c:dLbls>
          <c:showLegendKey val="0"/>
          <c:showVal val="0"/>
          <c:showCatName val="0"/>
          <c:showSerName val="0"/>
          <c:showPercent val="0"/>
          <c:showBubbleSize val="0"/>
        </c:dLbls>
        <c:gapWidth val="150"/>
        <c:axId val="359959416"/>
        <c:axId val="3599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0E48-4996-9A88-7D43BE7E51FA}"/>
            </c:ext>
          </c:extLst>
        </c:ser>
        <c:dLbls>
          <c:showLegendKey val="0"/>
          <c:showVal val="0"/>
          <c:showCatName val="0"/>
          <c:showSerName val="0"/>
          <c:showPercent val="0"/>
          <c:showBubbleSize val="0"/>
        </c:dLbls>
        <c:marker val="1"/>
        <c:smooth val="0"/>
        <c:axId val="359959416"/>
        <c:axId val="359959808"/>
      </c:lineChart>
      <c:dateAx>
        <c:axId val="359959416"/>
        <c:scaling>
          <c:orientation val="minMax"/>
        </c:scaling>
        <c:delete val="1"/>
        <c:axPos val="b"/>
        <c:numFmt formatCode="ge" sourceLinked="1"/>
        <c:majorTickMark val="none"/>
        <c:minorTickMark val="none"/>
        <c:tickLblPos val="none"/>
        <c:crossAx val="359959808"/>
        <c:crosses val="autoZero"/>
        <c:auto val="1"/>
        <c:lblOffset val="100"/>
        <c:baseTimeUnit val="years"/>
      </c:dateAx>
      <c:valAx>
        <c:axId val="35995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95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70</c:v>
                </c:pt>
                <c:pt idx="1">
                  <c:v>66.2</c:v>
                </c:pt>
                <c:pt idx="2">
                  <c:v>52</c:v>
                </c:pt>
                <c:pt idx="3">
                  <c:v>42.4</c:v>
                </c:pt>
                <c:pt idx="4">
                  <c:v>50.2</c:v>
                </c:pt>
              </c:numCache>
            </c:numRef>
          </c:val>
          <c:extLst>
            <c:ext xmlns:c16="http://schemas.microsoft.com/office/drawing/2014/chart" uri="{C3380CC4-5D6E-409C-BE32-E72D297353CC}">
              <c16:uniqueId val="{00000000-0411-48CA-BE87-EC0C63DEF5AF}"/>
            </c:ext>
          </c:extLst>
        </c:ser>
        <c:dLbls>
          <c:showLegendKey val="0"/>
          <c:showVal val="0"/>
          <c:showCatName val="0"/>
          <c:showSerName val="0"/>
          <c:showPercent val="0"/>
          <c:showBubbleSize val="0"/>
        </c:dLbls>
        <c:gapWidth val="150"/>
        <c:axId val="359960592"/>
        <c:axId val="35996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0411-48CA-BE87-EC0C63DEF5AF}"/>
            </c:ext>
          </c:extLst>
        </c:ser>
        <c:dLbls>
          <c:showLegendKey val="0"/>
          <c:showVal val="0"/>
          <c:showCatName val="0"/>
          <c:showSerName val="0"/>
          <c:showPercent val="0"/>
          <c:showBubbleSize val="0"/>
        </c:dLbls>
        <c:marker val="1"/>
        <c:smooth val="0"/>
        <c:axId val="359960592"/>
        <c:axId val="359960984"/>
      </c:lineChart>
      <c:dateAx>
        <c:axId val="359960592"/>
        <c:scaling>
          <c:orientation val="minMax"/>
        </c:scaling>
        <c:delete val="1"/>
        <c:axPos val="b"/>
        <c:numFmt formatCode="ge" sourceLinked="1"/>
        <c:majorTickMark val="none"/>
        <c:minorTickMark val="none"/>
        <c:tickLblPos val="none"/>
        <c:crossAx val="359960984"/>
        <c:crosses val="autoZero"/>
        <c:auto val="1"/>
        <c:lblOffset val="100"/>
        <c:baseTimeUnit val="years"/>
      </c:dateAx>
      <c:valAx>
        <c:axId val="359960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96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4895</c:v>
                </c:pt>
                <c:pt idx="1">
                  <c:v>4669</c:v>
                </c:pt>
                <c:pt idx="2">
                  <c:v>2859</c:v>
                </c:pt>
                <c:pt idx="3">
                  <c:v>2285</c:v>
                </c:pt>
                <c:pt idx="4">
                  <c:v>2914</c:v>
                </c:pt>
              </c:numCache>
            </c:numRef>
          </c:val>
          <c:extLst>
            <c:ext xmlns:c16="http://schemas.microsoft.com/office/drawing/2014/chart" uri="{C3380CC4-5D6E-409C-BE32-E72D297353CC}">
              <c16:uniqueId val="{00000000-EA75-4F53-BEEC-5DA822F168F8}"/>
            </c:ext>
          </c:extLst>
        </c:ser>
        <c:dLbls>
          <c:showLegendKey val="0"/>
          <c:showVal val="0"/>
          <c:showCatName val="0"/>
          <c:showSerName val="0"/>
          <c:showPercent val="0"/>
          <c:showBubbleSize val="0"/>
        </c:dLbls>
        <c:gapWidth val="150"/>
        <c:axId val="359961768"/>
        <c:axId val="35996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EA75-4F53-BEEC-5DA822F168F8}"/>
            </c:ext>
          </c:extLst>
        </c:ser>
        <c:dLbls>
          <c:showLegendKey val="0"/>
          <c:showVal val="0"/>
          <c:showCatName val="0"/>
          <c:showSerName val="0"/>
          <c:showPercent val="0"/>
          <c:showBubbleSize val="0"/>
        </c:dLbls>
        <c:marker val="1"/>
        <c:smooth val="0"/>
        <c:axId val="359961768"/>
        <c:axId val="359962160"/>
      </c:lineChart>
      <c:dateAx>
        <c:axId val="359961768"/>
        <c:scaling>
          <c:orientation val="minMax"/>
        </c:scaling>
        <c:delete val="1"/>
        <c:axPos val="b"/>
        <c:numFmt formatCode="ge" sourceLinked="1"/>
        <c:majorTickMark val="none"/>
        <c:minorTickMark val="none"/>
        <c:tickLblPos val="none"/>
        <c:crossAx val="359962160"/>
        <c:crosses val="autoZero"/>
        <c:auto val="1"/>
        <c:lblOffset val="100"/>
        <c:baseTimeUnit val="years"/>
      </c:dateAx>
      <c:valAx>
        <c:axId val="359962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96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千葉県袖ケ浦市　袖ケ浦駅第一駐車場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2040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339</v>
      </c>
      <c r="V31" s="118"/>
      <c r="W31" s="118"/>
      <c r="X31" s="118"/>
      <c r="Y31" s="118"/>
      <c r="Z31" s="118"/>
      <c r="AA31" s="118"/>
      <c r="AB31" s="118"/>
      <c r="AC31" s="118"/>
      <c r="AD31" s="118"/>
      <c r="AE31" s="118"/>
      <c r="AF31" s="118"/>
      <c r="AG31" s="118"/>
      <c r="AH31" s="118"/>
      <c r="AI31" s="118"/>
      <c r="AJ31" s="118"/>
      <c r="AK31" s="118"/>
      <c r="AL31" s="118"/>
      <c r="AM31" s="118"/>
      <c r="AN31" s="118">
        <f>データ!Z7</f>
        <v>296</v>
      </c>
      <c r="AO31" s="118"/>
      <c r="AP31" s="118"/>
      <c r="AQ31" s="118"/>
      <c r="AR31" s="118"/>
      <c r="AS31" s="118"/>
      <c r="AT31" s="118"/>
      <c r="AU31" s="118"/>
      <c r="AV31" s="118"/>
      <c r="AW31" s="118"/>
      <c r="AX31" s="118"/>
      <c r="AY31" s="118"/>
      <c r="AZ31" s="118"/>
      <c r="BA31" s="118"/>
      <c r="BB31" s="118"/>
      <c r="BC31" s="118"/>
      <c r="BD31" s="118"/>
      <c r="BE31" s="118"/>
      <c r="BF31" s="118"/>
      <c r="BG31" s="118">
        <f>データ!AA7</f>
        <v>210</v>
      </c>
      <c r="BH31" s="118"/>
      <c r="BI31" s="118"/>
      <c r="BJ31" s="118"/>
      <c r="BK31" s="118"/>
      <c r="BL31" s="118"/>
      <c r="BM31" s="118"/>
      <c r="BN31" s="118"/>
      <c r="BO31" s="118"/>
      <c r="BP31" s="118"/>
      <c r="BQ31" s="118"/>
      <c r="BR31" s="118"/>
      <c r="BS31" s="118"/>
      <c r="BT31" s="118"/>
      <c r="BU31" s="118"/>
      <c r="BV31" s="118"/>
      <c r="BW31" s="118"/>
      <c r="BX31" s="118"/>
      <c r="BY31" s="118"/>
      <c r="BZ31" s="118">
        <f>データ!AB7</f>
        <v>173.5</v>
      </c>
      <c r="CA31" s="118"/>
      <c r="CB31" s="118"/>
      <c r="CC31" s="118"/>
      <c r="CD31" s="118"/>
      <c r="CE31" s="118"/>
      <c r="CF31" s="118"/>
      <c r="CG31" s="118"/>
      <c r="CH31" s="118"/>
      <c r="CI31" s="118"/>
      <c r="CJ31" s="118"/>
      <c r="CK31" s="118"/>
      <c r="CL31" s="118"/>
      <c r="CM31" s="118"/>
      <c r="CN31" s="118"/>
      <c r="CO31" s="118"/>
      <c r="CP31" s="118"/>
      <c r="CQ31" s="118"/>
      <c r="CR31" s="118"/>
      <c r="CS31" s="118">
        <f>データ!AC7</f>
        <v>200.9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50</v>
      </c>
      <c r="JD31" s="120"/>
      <c r="JE31" s="120"/>
      <c r="JF31" s="120"/>
      <c r="JG31" s="120"/>
      <c r="JH31" s="120"/>
      <c r="JI31" s="120"/>
      <c r="JJ31" s="120"/>
      <c r="JK31" s="120"/>
      <c r="JL31" s="120"/>
      <c r="JM31" s="120"/>
      <c r="JN31" s="120"/>
      <c r="JO31" s="120"/>
      <c r="JP31" s="120"/>
      <c r="JQ31" s="120"/>
      <c r="JR31" s="120"/>
      <c r="JS31" s="120"/>
      <c r="JT31" s="120"/>
      <c r="JU31" s="121"/>
      <c r="JV31" s="119">
        <f>データ!DL7</f>
        <v>51.8</v>
      </c>
      <c r="JW31" s="120"/>
      <c r="JX31" s="120"/>
      <c r="JY31" s="120"/>
      <c r="JZ31" s="120"/>
      <c r="KA31" s="120"/>
      <c r="KB31" s="120"/>
      <c r="KC31" s="120"/>
      <c r="KD31" s="120"/>
      <c r="KE31" s="120"/>
      <c r="KF31" s="120"/>
      <c r="KG31" s="120"/>
      <c r="KH31" s="120"/>
      <c r="KI31" s="120"/>
      <c r="KJ31" s="120"/>
      <c r="KK31" s="120"/>
      <c r="KL31" s="120"/>
      <c r="KM31" s="120"/>
      <c r="KN31" s="121"/>
      <c r="KO31" s="119">
        <f>データ!DM7</f>
        <v>33.9</v>
      </c>
      <c r="KP31" s="120"/>
      <c r="KQ31" s="120"/>
      <c r="KR31" s="120"/>
      <c r="KS31" s="120"/>
      <c r="KT31" s="120"/>
      <c r="KU31" s="120"/>
      <c r="KV31" s="120"/>
      <c r="KW31" s="120"/>
      <c r="KX31" s="120"/>
      <c r="KY31" s="120"/>
      <c r="KZ31" s="120"/>
      <c r="LA31" s="120"/>
      <c r="LB31" s="120"/>
      <c r="LC31" s="120"/>
      <c r="LD31" s="120"/>
      <c r="LE31" s="120"/>
      <c r="LF31" s="120"/>
      <c r="LG31" s="121"/>
      <c r="LH31" s="119">
        <f>データ!DN7</f>
        <v>33.9</v>
      </c>
      <c r="LI31" s="120"/>
      <c r="LJ31" s="120"/>
      <c r="LK31" s="120"/>
      <c r="LL31" s="120"/>
      <c r="LM31" s="120"/>
      <c r="LN31" s="120"/>
      <c r="LO31" s="120"/>
      <c r="LP31" s="120"/>
      <c r="LQ31" s="120"/>
      <c r="LR31" s="120"/>
      <c r="LS31" s="120"/>
      <c r="LT31" s="120"/>
      <c r="LU31" s="120"/>
      <c r="LV31" s="120"/>
      <c r="LW31" s="120"/>
      <c r="LX31" s="120"/>
      <c r="LY31" s="120"/>
      <c r="LZ31" s="121"/>
      <c r="MA31" s="119">
        <f>データ!DO7</f>
        <v>35.700000000000003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70</v>
      </c>
      <c r="EM52" s="118"/>
      <c r="EN52" s="118"/>
      <c r="EO52" s="118"/>
      <c r="EP52" s="118"/>
      <c r="EQ52" s="118"/>
      <c r="ER52" s="118"/>
      <c r="ES52" s="118"/>
      <c r="ET52" s="118"/>
      <c r="EU52" s="118"/>
      <c r="EV52" s="118"/>
      <c r="EW52" s="118"/>
      <c r="EX52" s="118"/>
      <c r="EY52" s="118"/>
      <c r="EZ52" s="118"/>
      <c r="FA52" s="118"/>
      <c r="FB52" s="118"/>
      <c r="FC52" s="118"/>
      <c r="FD52" s="118"/>
      <c r="FE52" s="118">
        <f>データ!BG7</f>
        <v>66.2</v>
      </c>
      <c r="FF52" s="118"/>
      <c r="FG52" s="118"/>
      <c r="FH52" s="118"/>
      <c r="FI52" s="118"/>
      <c r="FJ52" s="118"/>
      <c r="FK52" s="118"/>
      <c r="FL52" s="118"/>
      <c r="FM52" s="118"/>
      <c r="FN52" s="118"/>
      <c r="FO52" s="118"/>
      <c r="FP52" s="118"/>
      <c r="FQ52" s="118"/>
      <c r="FR52" s="118"/>
      <c r="FS52" s="118"/>
      <c r="FT52" s="118"/>
      <c r="FU52" s="118"/>
      <c r="FV52" s="118"/>
      <c r="FW52" s="118"/>
      <c r="FX52" s="118">
        <f>データ!BH7</f>
        <v>52</v>
      </c>
      <c r="FY52" s="118"/>
      <c r="FZ52" s="118"/>
      <c r="GA52" s="118"/>
      <c r="GB52" s="118"/>
      <c r="GC52" s="118"/>
      <c r="GD52" s="118"/>
      <c r="GE52" s="118"/>
      <c r="GF52" s="118"/>
      <c r="GG52" s="118"/>
      <c r="GH52" s="118"/>
      <c r="GI52" s="118"/>
      <c r="GJ52" s="118"/>
      <c r="GK52" s="118"/>
      <c r="GL52" s="118"/>
      <c r="GM52" s="118"/>
      <c r="GN52" s="118"/>
      <c r="GO52" s="118"/>
      <c r="GP52" s="118"/>
      <c r="GQ52" s="118">
        <f>データ!BI7</f>
        <v>42.4</v>
      </c>
      <c r="GR52" s="118"/>
      <c r="GS52" s="118"/>
      <c r="GT52" s="118"/>
      <c r="GU52" s="118"/>
      <c r="GV52" s="118"/>
      <c r="GW52" s="118"/>
      <c r="GX52" s="118"/>
      <c r="GY52" s="118"/>
      <c r="GZ52" s="118"/>
      <c r="HA52" s="118"/>
      <c r="HB52" s="118"/>
      <c r="HC52" s="118"/>
      <c r="HD52" s="118"/>
      <c r="HE52" s="118"/>
      <c r="HF52" s="118"/>
      <c r="HG52" s="118"/>
      <c r="HH52" s="118"/>
      <c r="HI52" s="118"/>
      <c r="HJ52" s="118">
        <f>データ!BJ7</f>
        <v>50.2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4895</v>
      </c>
      <c r="JD52" s="126"/>
      <c r="JE52" s="126"/>
      <c r="JF52" s="126"/>
      <c r="JG52" s="126"/>
      <c r="JH52" s="126"/>
      <c r="JI52" s="126"/>
      <c r="JJ52" s="126"/>
      <c r="JK52" s="126"/>
      <c r="JL52" s="126"/>
      <c r="JM52" s="126"/>
      <c r="JN52" s="126"/>
      <c r="JO52" s="126"/>
      <c r="JP52" s="126"/>
      <c r="JQ52" s="126"/>
      <c r="JR52" s="126"/>
      <c r="JS52" s="126"/>
      <c r="JT52" s="126"/>
      <c r="JU52" s="126"/>
      <c r="JV52" s="126">
        <f>データ!BR7</f>
        <v>4669</v>
      </c>
      <c r="JW52" s="126"/>
      <c r="JX52" s="126"/>
      <c r="JY52" s="126"/>
      <c r="JZ52" s="126"/>
      <c r="KA52" s="126"/>
      <c r="KB52" s="126"/>
      <c r="KC52" s="126"/>
      <c r="KD52" s="126"/>
      <c r="KE52" s="126"/>
      <c r="KF52" s="126"/>
      <c r="KG52" s="126"/>
      <c r="KH52" s="126"/>
      <c r="KI52" s="126"/>
      <c r="KJ52" s="126"/>
      <c r="KK52" s="126"/>
      <c r="KL52" s="126"/>
      <c r="KM52" s="126"/>
      <c r="KN52" s="126"/>
      <c r="KO52" s="126">
        <f>データ!BS7</f>
        <v>2859</v>
      </c>
      <c r="KP52" s="126"/>
      <c r="KQ52" s="126"/>
      <c r="KR52" s="126"/>
      <c r="KS52" s="126"/>
      <c r="KT52" s="126"/>
      <c r="KU52" s="126"/>
      <c r="KV52" s="126"/>
      <c r="KW52" s="126"/>
      <c r="KX52" s="126"/>
      <c r="KY52" s="126"/>
      <c r="KZ52" s="126"/>
      <c r="LA52" s="126"/>
      <c r="LB52" s="126"/>
      <c r="LC52" s="126"/>
      <c r="LD52" s="126"/>
      <c r="LE52" s="126"/>
      <c r="LF52" s="126"/>
      <c r="LG52" s="126"/>
      <c r="LH52" s="126">
        <f>データ!BT7</f>
        <v>2285</v>
      </c>
      <c r="LI52" s="126"/>
      <c r="LJ52" s="126"/>
      <c r="LK52" s="126"/>
      <c r="LL52" s="126"/>
      <c r="LM52" s="126"/>
      <c r="LN52" s="126"/>
      <c r="LO52" s="126"/>
      <c r="LP52" s="126"/>
      <c r="LQ52" s="126"/>
      <c r="LR52" s="126"/>
      <c r="LS52" s="126"/>
      <c r="LT52" s="126"/>
      <c r="LU52" s="126"/>
      <c r="LV52" s="126"/>
      <c r="LW52" s="126"/>
      <c r="LX52" s="126"/>
      <c r="LY52" s="126"/>
      <c r="LZ52" s="126"/>
      <c r="MA52" s="126">
        <f>データ!BU7</f>
        <v>2914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93840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9096</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nkqUa9MrB6D6C0r89LIBRteb6EC41XStNSJYQ3uxj7Xan+yyTGeaBZW+1oZGAK7n8PQpU8ZiajmHbN3KEFc0Vg==" saltValue="U9/WSrLGIHs63e0pKXneY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110</v>
      </c>
      <c r="AN5" s="59" t="s">
        <v>103</v>
      </c>
      <c r="AO5" s="59" t="s">
        <v>104</v>
      </c>
      <c r="AP5" s="59" t="s">
        <v>105</v>
      </c>
      <c r="AQ5" s="59" t="s">
        <v>106</v>
      </c>
      <c r="AR5" s="59" t="s">
        <v>107</v>
      </c>
      <c r="AS5" s="59" t="s">
        <v>108</v>
      </c>
      <c r="AT5" s="59" t="s">
        <v>109</v>
      </c>
      <c r="AU5" s="59" t="s">
        <v>111</v>
      </c>
      <c r="AV5" s="59" t="s">
        <v>112</v>
      </c>
      <c r="AW5" s="59" t="s">
        <v>113</v>
      </c>
      <c r="AX5" s="59" t="s">
        <v>110</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114</v>
      </c>
      <c r="BU5" s="59" t="s">
        <v>103</v>
      </c>
      <c r="BV5" s="59" t="s">
        <v>104</v>
      </c>
      <c r="BW5" s="59" t="s">
        <v>105</v>
      </c>
      <c r="BX5" s="59" t="s">
        <v>106</v>
      </c>
      <c r="BY5" s="59" t="s">
        <v>107</v>
      </c>
      <c r="BZ5" s="59" t="s">
        <v>108</v>
      </c>
      <c r="CA5" s="59" t="s">
        <v>109</v>
      </c>
      <c r="CB5" s="59" t="s">
        <v>99</v>
      </c>
      <c r="CC5" s="59" t="s">
        <v>100</v>
      </c>
      <c r="CD5" s="59" t="s">
        <v>101</v>
      </c>
      <c r="CE5" s="59" t="s">
        <v>102</v>
      </c>
      <c r="CF5" s="59" t="s">
        <v>115</v>
      </c>
      <c r="CG5" s="59" t="s">
        <v>104</v>
      </c>
      <c r="CH5" s="59" t="s">
        <v>105</v>
      </c>
      <c r="CI5" s="59" t="s">
        <v>106</v>
      </c>
      <c r="CJ5" s="59" t="s">
        <v>107</v>
      </c>
      <c r="CK5" s="59" t="s">
        <v>108</v>
      </c>
      <c r="CL5" s="59" t="s">
        <v>109</v>
      </c>
      <c r="CM5" s="151"/>
      <c r="CN5" s="151"/>
      <c r="CO5" s="59" t="s">
        <v>99</v>
      </c>
      <c r="CP5" s="59" t="s">
        <v>112</v>
      </c>
      <c r="CQ5" s="59" t="s">
        <v>113</v>
      </c>
      <c r="CR5" s="59" t="s">
        <v>102</v>
      </c>
      <c r="CS5" s="59" t="s">
        <v>115</v>
      </c>
      <c r="CT5" s="59" t="s">
        <v>104</v>
      </c>
      <c r="CU5" s="59" t="s">
        <v>105</v>
      </c>
      <c r="CV5" s="59" t="s">
        <v>106</v>
      </c>
      <c r="CW5" s="59" t="s">
        <v>107</v>
      </c>
      <c r="CX5" s="59" t="s">
        <v>108</v>
      </c>
      <c r="CY5" s="59" t="s">
        <v>109</v>
      </c>
      <c r="CZ5" s="59" t="s">
        <v>99</v>
      </c>
      <c r="DA5" s="59" t="s">
        <v>100</v>
      </c>
      <c r="DB5" s="59" t="s">
        <v>101</v>
      </c>
      <c r="DC5" s="59" t="s">
        <v>110</v>
      </c>
      <c r="DD5" s="59" t="s">
        <v>103</v>
      </c>
      <c r="DE5" s="59" t="s">
        <v>104</v>
      </c>
      <c r="DF5" s="59" t="s">
        <v>105</v>
      </c>
      <c r="DG5" s="59" t="s">
        <v>106</v>
      </c>
      <c r="DH5" s="59" t="s">
        <v>107</v>
      </c>
      <c r="DI5" s="59" t="s">
        <v>108</v>
      </c>
      <c r="DJ5" s="59" t="s">
        <v>44</v>
      </c>
      <c r="DK5" s="59" t="s">
        <v>111</v>
      </c>
      <c r="DL5" s="59" t="s">
        <v>100</v>
      </c>
      <c r="DM5" s="59" t="s">
        <v>101</v>
      </c>
      <c r="DN5" s="59" t="s">
        <v>110</v>
      </c>
      <c r="DO5" s="59" t="s">
        <v>103</v>
      </c>
      <c r="DP5" s="59" t="s">
        <v>104</v>
      </c>
      <c r="DQ5" s="59" t="s">
        <v>105</v>
      </c>
      <c r="DR5" s="59" t="s">
        <v>106</v>
      </c>
      <c r="DS5" s="59" t="s">
        <v>107</v>
      </c>
      <c r="DT5" s="59" t="s">
        <v>108</v>
      </c>
      <c r="DU5" s="59" t="s">
        <v>109</v>
      </c>
    </row>
    <row r="6" spans="1:125" s="66" customFormat="1" x14ac:dyDescent="0.15">
      <c r="A6" s="49" t="s">
        <v>116</v>
      </c>
      <c r="B6" s="60">
        <f>B8</f>
        <v>2017</v>
      </c>
      <c r="C6" s="60">
        <f t="shared" ref="C6:X6" si="1">C8</f>
        <v>122297</v>
      </c>
      <c r="D6" s="60">
        <f t="shared" si="1"/>
        <v>47</v>
      </c>
      <c r="E6" s="60">
        <f t="shared" si="1"/>
        <v>14</v>
      </c>
      <c r="F6" s="60">
        <f t="shared" si="1"/>
        <v>0</v>
      </c>
      <c r="G6" s="60">
        <f t="shared" si="1"/>
        <v>3</v>
      </c>
      <c r="H6" s="60" t="str">
        <f>SUBSTITUTE(H8,"　","")</f>
        <v>千葉県袖ケ浦市</v>
      </c>
      <c r="I6" s="60" t="str">
        <f t="shared" si="1"/>
        <v>袖ケ浦駅第一駐車場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20</v>
      </c>
      <c r="S6" s="62" t="str">
        <f t="shared" si="1"/>
        <v>駅</v>
      </c>
      <c r="T6" s="62" t="str">
        <f t="shared" si="1"/>
        <v>無</v>
      </c>
      <c r="U6" s="63">
        <f t="shared" si="1"/>
        <v>2040</v>
      </c>
      <c r="V6" s="63">
        <f t="shared" si="1"/>
        <v>56</v>
      </c>
      <c r="W6" s="63">
        <f t="shared" si="1"/>
        <v>550</v>
      </c>
      <c r="X6" s="62" t="str">
        <f t="shared" si="1"/>
        <v>代行制</v>
      </c>
      <c r="Y6" s="64">
        <f>IF(Y8="-",NA(),Y8)</f>
        <v>339</v>
      </c>
      <c r="Z6" s="64">
        <f t="shared" ref="Z6:AH6" si="2">IF(Z8="-",NA(),Z8)</f>
        <v>296</v>
      </c>
      <c r="AA6" s="64">
        <f t="shared" si="2"/>
        <v>210</v>
      </c>
      <c r="AB6" s="64">
        <f t="shared" si="2"/>
        <v>173.5</v>
      </c>
      <c r="AC6" s="64">
        <f t="shared" si="2"/>
        <v>200.9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70</v>
      </c>
      <c r="BG6" s="64">
        <f t="shared" ref="BG6:BO6" si="5">IF(BG8="-",NA(),BG8)</f>
        <v>66.2</v>
      </c>
      <c r="BH6" s="64">
        <f t="shared" si="5"/>
        <v>52</v>
      </c>
      <c r="BI6" s="64">
        <f t="shared" si="5"/>
        <v>42.4</v>
      </c>
      <c r="BJ6" s="64">
        <f t="shared" si="5"/>
        <v>50.2</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4895</v>
      </c>
      <c r="BR6" s="65">
        <f t="shared" ref="BR6:BZ6" si="6">IF(BR8="-",NA(),BR8)</f>
        <v>4669</v>
      </c>
      <c r="BS6" s="65">
        <f t="shared" si="6"/>
        <v>2859</v>
      </c>
      <c r="BT6" s="65">
        <f t="shared" si="6"/>
        <v>2285</v>
      </c>
      <c r="BU6" s="65">
        <f t="shared" si="6"/>
        <v>2914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117</v>
      </c>
      <c r="CM6" s="63">
        <f t="shared" ref="CM6:CN6" si="7">CM8</f>
        <v>93840</v>
      </c>
      <c r="CN6" s="63">
        <f t="shared" si="7"/>
        <v>9096</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50</v>
      </c>
      <c r="DL6" s="64">
        <f t="shared" ref="DL6:DT6" si="9">IF(DL8="-",NA(),DL8)</f>
        <v>51.8</v>
      </c>
      <c r="DM6" s="64">
        <f t="shared" si="9"/>
        <v>33.9</v>
      </c>
      <c r="DN6" s="64">
        <f t="shared" si="9"/>
        <v>33.9</v>
      </c>
      <c r="DO6" s="64">
        <f t="shared" si="9"/>
        <v>35.700000000000003</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118</v>
      </c>
      <c r="B7" s="60">
        <f t="shared" ref="B7:X7" si="10">B8</f>
        <v>2017</v>
      </c>
      <c r="C7" s="60">
        <f t="shared" si="10"/>
        <v>122297</v>
      </c>
      <c r="D7" s="60">
        <f t="shared" si="10"/>
        <v>47</v>
      </c>
      <c r="E7" s="60">
        <f t="shared" si="10"/>
        <v>14</v>
      </c>
      <c r="F7" s="60">
        <f t="shared" si="10"/>
        <v>0</v>
      </c>
      <c r="G7" s="60">
        <f t="shared" si="10"/>
        <v>3</v>
      </c>
      <c r="H7" s="60" t="str">
        <f t="shared" si="10"/>
        <v>千葉県　袖ケ浦市</v>
      </c>
      <c r="I7" s="60" t="str">
        <f t="shared" si="10"/>
        <v>袖ケ浦駅第一駐車場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20</v>
      </c>
      <c r="S7" s="62" t="str">
        <f t="shared" si="10"/>
        <v>駅</v>
      </c>
      <c r="T7" s="62" t="str">
        <f t="shared" si="10"/>
        <v>無</v>
      </c>
      <c r="U7" s="63">
        <f t="shared" si="10"/>
        <v>2040</v>
      </c>
      <c r="V7" s="63">
        <f t="shared" si="10"/>
        <v>56</v>
      </c>
      <c r="W7" s="63">
        <f t="shared" si="10"/>
        <v>550</v>
      </c>
      <c r="X7" s="62" t="str">
        <f t="shared" si="10"/>
        <v>代行制</v>
      </c>
      <c r="Y7" s="64">
        <f>Y8</f>
        <v>339</v>
      </c>
      <c r="Z7" s="64">
        <f t="shared" ref="Z7:AH7" si="11">Z8</f>
        <v>296</v>
      </c>
      <c r="AA7" s="64">
        <f t="shared" si="11"/>
        <v>210</v>
      </c>
      <c r="AB7" s="64">
        <f t="shared" si="11"/>
        <v>173.5</v>
      </c>
      <c r="AC7" s="64">
        <f t="shared" si="11"/>
        <v>200.9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70</v>
      </c>
      <c r="BG7" s="64">
        <f t="shared" ref="BG7:BO7" si="14">BG8</f>
        <v>66.2</v>
      </c>
      <c r="BH7" s="64">
        <f t="shared" si="14"/>
        <v>52</v>
      </c>
      <c r="BI7" s="64">
        <f t="shared" si="14"/>
        <v>42.4</v>
      </c>
      <c r="BJ7" s="64">
        <f t="shared" si="14"/>
        <v>50.2</v>
      </c>
      <c r="BK7" s="64">
        <f t="shared" si="14"/>
        <v>37.6</v>
      </c>
      <c r="BL7" s="64">
        <f t="shared" si="14"/>
        <v>40.700000000000003</v>
      </c>
      <c r="BM7" s="64">
        <f t="shared" si="14"/>
        <v>38.200000000000003</v>
      </c>
      <c r="BN7" s="64">
        <f t="shared" si="14"/>
        <v>34.6</v>
      </c>
      <c r="BO7" s="64">
        <f t="shared" si="14"/>
        <v>37.6</v>
      </c>
      <c r="BP7" s="61"/>
      <c r="BQ7" s="65">
        <f>BQ8</f>
        <v>4895</v>
      </c>
      <c r="BR7" s="65">
        <f t="shared" ref="BR7:BZ7" si="15">BR8</f>
        <v>4669</v>
      </c>
      <c r="BS7" s="65">
        <f t="shared" si="15"/>
        <v>2859</v>
      </c>
      <c r="BT7" s="65">
        <f t="shared" si="15"/>
        <v>2285</v>
      </c>
      <c r="BU7" s="65">
        <f t="shared" si="15"/>
        <v>2914</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117</v>
      </c>
      <c r="CL7" s="61"/>
      <c r="CM7" s="63">
        <f>CM8</f>
        <v>93840</v>
      </c>
      <c r="CN7" s="63">
        <f>CN8</f>
        <v>9096</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50</v>
      </c>
      <c r="DL7" s="64">
        <f t="shared" ref="DL7:DT7" si="17">DL8</f>
        <v>51.8</v>
      </c>
      <c r="DM7" s="64">
        <f t="shared" si="17"/>
        <v>33.9</v>
      </c>
      <c r="DN7" s="64">
        <f t="shared" si="17"/>
        <v>33.9</v>
      </c>
      <c r="DO7" s="64">
        <f t="shared" si="17"/>
        <v>35.700000000000003</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122297</v>
      </c>
      <c r="D8" s="67">
        <v>47</v>
      </c>
      <c r="E8" s="67">
        <v>14</v>
      </c>
      <c r="F8" s="67">
        <v>0</v>
      </c>
      <c r="G8" s="67">
        <v>3</v>
      </c>
      <c r="H8" s="67" t="s">
        <v>120</v>
      </c>
      <c r="I8" s="67" t="s">
        <v>121</v>
      </c>
      <c r="J8" s="67" t="s">
        <v>122</v>
      </c>
      <c r="K8" s="67" t="s">
        <v>123</v>
      </c>
      <c r="L8" s="67" t="s">
        <v>124</v>
      </c>
      <c r="M8" s="67" t="s">
        <v>125</v>
      </c>
      <c r="N8" s="67" t="s">
        <v>126</v>
      </c>
      <c r="O8" s="68" t="s">
        <v>127</v>
      </c>
      <c r="P8" s="69" t="s">
        <v>128</v>
      </c>
      <c r="Q8" s="69" t="s">
        <v>129</v>
      </c>
      <c r="R8" s="70">
        <v>20</v>
      </c>
      <c r="S8" s="69" t="s">
        <v>130</v>
      </c>
      <c r="T8" s="69" t="s">
        <v>131</v>
      </c>
      <c r="U8" s="70">
        <v>2040</v>
      </c>
      <c r="V8" s="70">
        <v>56</v>
      </c>
      <c r="W8" s="70">
        <v>550</v>
      </c>
      <c r="X8" s="69" t="s">
        <v>132</v>
      </c>
      <c r="Y8" s="71">
        <v>339</v>
      </c>
      <c r="Z8" s="71">
        <v>296</v>
      </c>
      <c r="AA8" s="71">
        <v>210</v>
      </c>
      <c r="AB8" s="71">
        <v>173.5</v>
      </c>
      <c r="AC8" s="71">
        <v>200.9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70</v>
      </c>
      <c r="BG8" s="71">
        <v>66.2</v>
      </c>
      <c r="BH8" s="71">
        <v>52</v>
      </c>
      <c r="BI8" s="71">
        <v>42.4</v>
      </c>
      <c r="BJ8" s="71">
        <v>50.2</v>
      </c>
      <c r="BK8" s="71">
        <v>37.6</v>
      </c>
      <c r="BL8" s="71">
        <v>40.700000000000003</v>
      </c>
      <c r="BM8" s="71">
        <v>38.200000000000003</v>
      </c>
      <c r="BN8" s="71">
        <v>34.6</v>
      </c>
      <c r="BO8" s="71">
        <v>37.6</v>
      </c>
      <c r="BP8" s="68">
        <v>26.4</v>
      </c>
      <c r="BQ8" s="72">
        <v>4895</v>
      </c>
      <c r="BR8" s="72">
        <v>4669</v>
      </c>
      <c r="BS8" s="72">
        <v>2859</v>
      </c>
      <c r="BT8" s="73">
        <v>2285</v>
      </c>
      <c r="BU8" s="73">
        <v>2914</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93840</v>
      </c>
      <c r="CN8" s="70">
        <v>9096</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50</v>
      </c>
      <c r="DL8" s="71">
        <v>51.8</v>
      </c>
      <c r="DM8" s="71">
        <v>33.9</v>
      </c>
      <c r="DN8" s="71">
        <v>33.9</v>
      </c>
      <c r="DO8" s="71">
        <v>35.700000000000003</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2019-01-24T07:25:15Z</cp:lastPrinted>
  <dcterms:created xsi:type="dcterms:W3CDTF">2018-12-07T10:28:24Z</dcterms:created>
  <dcterms:modified xsi:type="dcterms:W3CDTF">2019-02-21T03:43:41Z</dcterms:modified>
  <cp:category/>
</cp:coreProperties>
</file>