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pjS3Wo4GsDa+S8BebZoijyT8z30xzlJggiLWeHr0YuOqJsLdB7bH9r7xQPKqfDVTCBNzJ4pEhtsUKV/txBrpDQ==" workbookSaltValue="q8JKJQprAAcOSFBBCU9z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<sst xmlns="http://schemas.openxmlformats.org/spreadsheetml/2006/main" count="232" uniqueCount="119">
  <si>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</si>
  <si>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</si>
  <si>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</si>
  <si>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</si>
  <si>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</si>
  <si>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</si>
  <si>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</si>
  <si>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</si>
  <si>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</si>
  <si>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</si>
  <si>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</si>
  <si>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</si>
  <si>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</si>
  <si>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</si>
  <si>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</si>
  <si>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</si>
  <si>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</si>
  <si>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</si>
  <si>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</si>
  <si>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</si>
  <si>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</si>
  <si>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</si>
  <si>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</si>
  <si>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</si>
  <si>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</si>
  <si>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</si>
  <si>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</si>
  <si>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</si>
  <si>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</si>
  <si>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</si>
  <si>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</si>
  <si>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</si>
  <si>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</si>
  <si>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</si>
  <si>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</si>
  <si>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</si>
  <si>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</si>
  <si>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</si>
  <si>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</si>
  <si>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</si>
  <si>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</si>
  <si>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</si>
  <si>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</si>
  <si>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</si>
  <si>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</si>
  <si>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</si>
  <si>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</si>
  <si>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</si>
  <si>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</si>
  <si>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</si>
  <si>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</si>
  <si>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</si>
  <si>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</si>
  <si>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</si>
  <si>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</si>
  <si>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</si>
  <si>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</si>
  <si>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</si>
  <si>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</si>
  <si>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</si>
  <si>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</si>
  <si>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</si>
  <si>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</si>
  <si>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</si>
  <si>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</si>
  <si>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</si>
  <si>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</si>
  <si>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</si>
  <si>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</si>
  <si>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</si>
  <si>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</si>
  <si>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</si>
  <si>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</si>
  <si>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</si>
  <si>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</si>
  <si>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</si>
  <si>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</si>
  <si>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</si>
  <si>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</si>
  <si>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</si>
  <si>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</si>
  <si>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</si>
  <si>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</si>
  <si>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</si>
  <si>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</si>
  <si>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</si>
  <si>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</si>
  <si>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</si>
  <si>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</si>
  <si>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</si>
  <si>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</si>
  <si>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</si>
  <si>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</si>
  <si>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</si>
  <si>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</si>
  <si>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</si>
  <si>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</si>
  <si>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</si>
  <si>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</si>
  <si>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</si>
  <si>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</si>
  <si>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</si>
  <si>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</si>
  <si>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</si>
  <si>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</si>
  <si>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</si>
  <si>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</si>
  <si>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</si>
  <si>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</si>
  <si>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</si>
  <si>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</si>
  <si>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</si>
  <si>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</si>
  <si>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</si>
  <si>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</si>
  <si>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</si>
  <si>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健全性・効率性を維持していると考えられるが、近年は水需要の伸び悩みなどにより給水収益が横ばいである一方、施設(浄水場設備、配管など)の維持管理・更新などによる費用の増加・預金の減少が続いている。
　①「経常収支比率」、⑤「料金回収率」が低下し、⑥「給水原価」が上昇しているが、これは主に固定資産の更新に伴う関連費用（減価償却費、資産減耗費）が増加しているためであり、今後もこの傾向は続くものと考えられる。
　③「流動比率」は上昇傾向にあるが、これは流動資産の増加によるものではなく、流動負債の減少によるもので、施設の更新に伴い預金残高の減少が続いているため、財源確保に注意をしていく必要がある。
　⑦「施設利用率」は平成27年度に低下しているが、これは浄水場設備の更新に伴い施設の総能力が増加したためである。
　⑧「有収率」は類似団体平均値等と比較して高い値で推移しており、管路等が適切に維持管理されていることを示している。
※①③⑤⑥の指標の大きな変化（平成26年度）は、新会計基準が適用されたためであり、平成25年度の指標とその他の年度の指標は単純比較できないことに留意する必要がある。</t>
    <rPh sb="1" eb="3">
      <t>トウシ</t>
    </rPh>
    <rPh sb="4" eb="6">
      <t>スイドウ</t>
    </rPh>
    <rPh sb="6" eb="8">
      <t>ジギョウ</t>
    </rPh>
    <rPh sb="9" eb="12">
      <t>ケンゼンセイ</t>
    </rPh>
    <rPh sb="13" eb="16">
      <t>コウリツセイ</t>
    </rPh>
    <rPh sb="17" eb="19">
      <t>イジ</t>
    </rPh>
    <rPh sb="24" eb="25">
      <t>カンガ</t>
    </rPh>
    <rPh sb="31" eb="33">
      <t>キンネン</t>
    </rPh>
    <rPh sb="34" eb="35">
      <t>ミズ</t>
    </rPh>
    <rPh sb="35" eb="37">
      <t>ジュヨウ</t>
    </rPh>
    <rPh sb="38" eb="39">
      <t>ノ</t>
    </rPh>
    <rPh sb="40" eb="41">
      <t>ナヤ</t>
    </rPh>
    <rPh sb="47" eb="49">
      <t>キュウスイ</t>
    </rPh>
    <rPh sb="49" eb="51">
      <t>シュウエキ</t>
    </rPh>
    <rPh sb="52" eb="53">
      <t>ヨコ</t>
    </rPh>
    <rPh sb="58" eb="60">
      <t>イッポウ</t>
    </rPh>
    <rPh sb="64" eb="67">
      <t>ジョウスイジョウ</t>
    </rPh>
    <rPh sb="67" eb="69">
      <t>セツビ</t>
    </rPh>
    <rPh sb="70" eb="72">
      <t>ハイカン</t>
    </rPh>
    <rPh sb="76" eb="78">
      <t>イジ</t>
    </rPh>
    <rPh sb="78" eb="80">
      <t>カンリ</t>
    </rPh>
    <rPh sb="81" eb="83">
      <t>コウシン</t>
    </rPh>
    <rPh sb="88" eb="90">
      <t>ヒヨウ</t>
    </rPh>
    <rPh sb="91" eb="93">
      <t>ゾウカ</t>
    </rPh>
    <rPh sb="94" eb="96">
      <t>ヨキン</t>
    </rPh>
    <rPh sb="97" eb="99">
      <t>ゲンショウ</t>
    </rPh>
    <rPh sb="100" eb="101">
      <t>ツヅ</t>
    </rPh>
    <rPh sb="111" eb="113">
      <t>ケイジョウ</t>
    </rPh>
    <rPh sb="113" eb="115">
      <t>シュウシ</t>
    </rPh>
    <rPh sb="115" eb="117">
      <t>ヒリツ</t>
    </rPh>
    <rPh sb="151" eb="152">
      <t>オモ</t>
    </rPh>
    <rPh sb="153" eb="155">
      <t>コテイ</t>
    </rPh>
    <rPh sb="155" eb="157">
      <t>シサン</t>
    </rPh>
    <rPh sb="158" eb="160">
      <t>コウシン</t>
    </rPh>
    <rPh sb="161" eb="162">
      <t>トモナ</t>
    </rPh>
    <rPh sb="163" eb="165">
      <t>カンレン</t>
    </rPh>
    <rPh sb="165" eb="167">
      <t>ヒヨウ</t>
    </rPh>
    <rPh sb="174" eb="176">
      <t>シサン</t>
    </rPh>
    <rPh sb="176" eb="178">
      <t>ゲンモウ</t>
    </rPh>
    <rPh sb="216" eb="218">
      <t>リュウドウ</t>
    </rPh>
    <rPh sb="218" eb="220">
      <t>ヒリツ</t>
    </rPh>
    <rPh sb="222" eb="224">
      <t>ジョウショウ</t>
    </rPh>
    <rPh sb="224" eb="226">
      <t>ケイコウ</t>
    </rPh>
    <rPh sb="234" eb="236">
      <t>リュウドウ</t>
    </rPh>
    <rPh sb="236" eb="238">
      <t>シサン</t>
    </rPh>
    <rPh sb="239" eb="241">
      <t>ゾウカ</t>
    </rPh>
    <rPh sb="251" eb="253">
      <t>リュウドウ</t>
    </rPh>
    <rPh sb="253" eb="255">
      <t>フサイ</t>
    </rPh>
    <rPh sb="256" eb="258">
      <t>ゲンショウ</t>
    </rPh>
    <rPh sb="265" eb="267">
      <t>シセツ</t>
    </rPh>
    <rPh sb="268" eb="270">
      <t>コウシン</t>
    </rPh>
    <rPh sb="271" eb="272">
      <t>トモナ</t>
    </rPh>
    <rPh sb="273" eb="275">
      <t>ヨキン</t>
    </rPh>
    <rPh sb="275" eb="277">
      <t>ザンダカ</t>
    </rPh>
    <rPh sb="278" eb="280">
      <t>ゲンショウ</t>
    </rPh>
    <rPh sb="281" eb="282">
      <t>ツヅ</t>
    </rPh>
    <rPh sb="289" eb="291">
      <t>ザイゲン</t>
    </rPh>
    <rPh sb="291" eb="293">
      <t>カクホ</t>
    </rPh>
    <rPh sb="294" eb="296">
      <t>チュウイ</t>
    </rPh>
    <rPh sb="301" eb="303">
      <t>ヒツヨウ</t>
    </rPh>
    <rPh sb="311" eb="313">
      <t>シセツ</t>
    </rPh>
    <rPh sb="313" eb="316">
      <t>リヨウリツ</t>
    </rPh>
    <rPh sb="318" eb="320">
      <t>ヘイセイ</t>
    </rPh>
    <rPh sb="322" eb="324">
      <t>ネンド</t>
    </rPh>
    <rPh sb="325" eb="327">
      <t>テイカ</t>
    </rPh>
    <rPh sb="345" eb="346">
      <t>トモナ</t>
    </rPh>
    <rPh sb="347" eb="349">
      <t>シセツ</t>
    </rPh>
    <rPh sb="350" eb="351">
      <t>ソウ</t>
    </rPh>
    <rPh sb="351" eb="353">
      <t>ノウリョク</t>
    </rPh>
    <rPh sb="354" eb="356">
      <t>ゾウカ</t>
    </rPh>
    <rPh sb="368" eb="370">
      <t>ユウシュウ</t>
    </rPh>
    <rPh sb="370" eb="371">
      <t>リツ</t>
    </rPh>
    <rPh sb="373" eb="375">
      <t>ルイジ</t>
    </rPh>
    <rPh sb="375" eb="377">
      <t>ダンタイ</t>
    </rPh>
    <rPh sb="377" eb="379">
      <t>ヘイキン</t>
    </rPh>
    <rPh sb="379" eb="380">
      <t>チ</t>
    </rPh>
    <rPh sb="380" eb="381">
      <t>トウ</t>
    </rPh>
    <rPh sb="382" eb="384">
      <t>ヒカク</t>
    </rPh>
    <rPh sb="386" eb="387">
      <t>タカ</t>
    </rPh>
    <rPh sb="388" eb="389">
      <t>アタイ</t>
    </rPh>
    <rPh sb="390" eb="392">
      <t>スイイ</t>
    </rPh>
    <rPh sb="397" eb="399">
      <t>カンロ</t>
    </rPh>
    <rPh sb="399" eb="400">
      <t>トウ</t>
    </rPh>
    <rPh sb="401" eb="403">
      <t>テキセツ</t>
    </rPh>
    <rPh sb="404" eb="406">
      <t>イジ</t>
    </rPh>
    <rPh sb="406" eb="408">
      <t>カンリ</t>
    </rPh>
    <rPh sb="416" eb="417">
      <t>シメ</t>
    </rPh>
    <rPh sb="430" eb="432">
      <t>シヒョウ</t>
    </rPh>
    <rPh sb="433" eb="434">
      <t>オオ</t>
    </rPh>
    <rPh sb="436" eb="438">
      <t>ヘンカ</t>
    </rPh>
    <rPh sb="439" eb="441">
      <t>ヘイセイ</t>
    </rPh>
    <rPh sb="443" eb="445">
      <t>ネンド</t>
    </rPh>
    <rPh sb="465" eb="467">
      <t>ヘイセイ</t>
    </rPh>
    <rPh sb="469" eb="471">
      <t>ネンド</t>
    </rPh>
    <rPh sb="472" eb="474">
      <t>シヒョウ</t>
    </rPh>
    <rPh sb="477" eb="478">
      <t>タ</t>
    </rPh>
    <rPh sb="479" eb="481">
      <t>ネンド</t>
    </rPh>
    <rPh sb="482" eb="484">
      <t>シヒョウ</t>
    </rPh>
    <rPh sb="485" eb="487">
      <t>タンジュン</t>
    </rPh>
    <rPh sb="487" eb="489">
      <t>ヒカク</t>
    </rPh>
    <phoneticPr fontId="4"/>
  </si>
  <si>
    <t>　①「有形固定資産減価償却率」は、平成25年度より浄水場主要設備の更新工事を順次行っている影響もあり、類似団体平均値等と比較して低い値となっている。
　②「管路経年化率」、③「管路更新率」については、大規模開発等により布設した管路により経年化率が上昇するとともに、更新率が類似団体平均値等を下回っているため、今後、計画的・効率的な更新に取り組んでいく必要がある。</t>
    <rPh sb="3" eb="5">
      <t>ユウケイ</t>
    </rPh>
    <rPh sb="5" eb="7">
      <t>コテイ</t>
    </rPh>
    <rPh sb="7" eb="9">
      <t>シサン</t>
    </rPh>
    <rPh sb="9" eb="11">
      <t>ゲンカ</t>
    </rPh>
    <rPh sb="11" eb="13">
      <t>ショウキャク</t>
    </rPh>
    <rPh sb="13" eb="14">
      <t>リツ</t>
    </rPh>
    <rPh sb="28" eb="30">
      <t>シュヨウ</t>
    </rPh>
    <rPh sb="45" eb="47">
      <t>エイキョウ</t>
    </rPh>
    <rPh sb="51" eb="55">
      <t>ルイジダンタイ</t>
    </rPh>
    <rPh sb="55" eb="57">
      <t>ヘイキン</t>
    </rPh>
    <rPh sb="57" eb="58">
      <t>チ</t>
    </rPh>
    <rPh sb="58" eb="59">
      <t>トウ</t>
    </rPh>
    <rPh sb="60" eb="62">
      <t>ヒカク</t>
    </rPh>
    <rPh sb="64" eb="65">
      <t>ヒク</t>
    </rPh>
    <rPh sb="66" eb="67">
      <t>アタイ</t>
    </rPh>
    <rPh sb="78" eb="80">
      <t>カンロ</t>
    </rPh>
    <rPh sb="80" eb="83">
      <t>ケイネンカ</t>
    </rPh>
    <rPh sb="83" eb="84">
      <t>リツ</t>
    </rPh>
    <rPh sb="88" eb="90">
      <t>カンロ</t>
    </rPh>
    <rPh sb="90" eb="92">
      <t>コウシン</t>
    </rPh>
    <rPh sb="92" eb="93">
      <t>リツ</t>
    </rPh>
    <rPh sb="100" eb="103">
      <t>ダイキボ</t>
    </rPh>
    <rPh sb="103" eb="105">
      <t>カイハツ</t>
    </rPh>
    <rPh sb="105" eb="106">
      <t>トウ</t>
    </rPh>
    <rPh sb="109" eb="111">
      <t>フセツ</t>
    </rPh>
    <rPh sb="113" eb="115">
      <t>カンロ</t>
    </rPh>
    <rPh sb="118" eb="121">
      <t>ケイネンカ</t>
    </rPh>
    <rPh sb="121" eb="122">
      <t>リツ</t>
    </rPh>
    <rPh sb="123" eb="125">
      <t>ジョウショウ</t>
    </rPh>
    <rPh sb="132" eb="134">
      <t>コウシン</t>
    </rPh>
    <rPh sb="134" eb="135">
      <t>リツ</t>
    </rPh>
    <rPh sb="136" eb="138">
      <t>ルイジ</t>
    </rPh>
    <rPh sb="138" eb="140">
      <t>ダンタイ</t>
    </rPh>
    <rPh sb="140" eb="143">
      <t>ヘイキンチ</t>
    </rPh>
    <rPh sb="143" eb="144">
      <t>トウ</t>
    </rPh>
    <rPh sb="145" eb="147">
      <t>シタマワ</t>
    </rPh>
    <rPh sb="154" eb="156">
      <t>コンゴ</t>
    </rPh>
    <rPh sb="157" eb="160">
      <t>ケイカクテキ</t>
    </rPh>
    <rPh sb="161" eb="164">
      <t>コウリツテキ</t>
    </rPh>
    <rPh sb="165" eb="167">
      <t>コウシン</t>
    </rPh>
    <rPh sb="168" eb="169">
      <t>ト</t>
    </rPh>
    <rPh sb="170" eb="171">
      <t>ク</t>
    </rPh>
    <rPh sb="175" eb="177">
      <t>ヒツヨウ</t>
    </rPh>
    <phoneticPr fontId="4"/>
  </si>
  <si>
    <t>　今後の水道事業の見通しとしては、大幅な収益の増加が期待できない中で、施設の更新需要がますます高まることが想定される。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の実践が重要であると考えられる。</t>
    <rPh sb="1" eb="3">
      <t>コンゴ</t>
    </rPh>
    <rPh sb="4" eb="6">
      <t>スイドウ</t>
    </rPh>
    <rPh sb="6" eb="8">
      <t>ジギョウ</t>
    </rPh>
    <rPh sb="9" eb="11">
      <t>ミトオ</t>
    </rPh>
    <rPh sb="17" eb="19">
      <t>オオハバ</t>
    </rPh>
    <rPh sb="20" eb="22">
      <t>シュウエキ</t>
    </rPh>
    <rPh sb="23" eb="25">
      <t>ゾウカ</t>
    </rPh>
    <rPh sb="26" eb="28">
      <t>キタイ</t>
    </rPh>
    <rPh sb="32" eb="33">
      <t>ナカ</t>
    </rPh>
    <rPh sb="35" eb="37">
      <t>シセツ</t>
    </rPh>
    <rPh sb="38" eb="40">
      <t>コウシン</t>
    </rPh>
    <rPh sb="40" eb="42">
      <t>ジュヨウ</t>
    </rPh>
    <rPh sb="47" eb="48">
      <t>タカ</t>
    </rPh>
    <rPh sb="53" eb="55">
      <t>ソウテイ</t>
    </rPh>
    <rPh sb="67" eb="69">
      <t>ジョウキョウ</t>
    </rPh>
    <rPh sb="70" eb="71">
      <t>ナカ</t>
    </rPh>
    <rPh sb="74" eb="76">
      <t>スイドウ</t>
    </rPh>
    <rPh sb="76" eb="78">
      <t>ジギョウ</t>
    </rPh>
    <rPh sb="79" eb="81">
      <t>ジゾク</t>
    </rPh>
    <rPh sb="81" eb="83">
      <t>カノウ</t>
    </rPh>
    <rPh sb="89" eb="91">
      <t>カクシュ</t>
    </rPh>
    <rPh sb="91" eb="93">
      <t>シヒョウ</t>
    </rPh>
    <rPh sb="94" eb="95">
      <t>モチ</t>
    </rPh>
    <rPh sb="97" eb="99">
      <t>ケイエイ</t>
    </rPh>
    <rPh sb="100" eb="103">
      <t>ケンゼンセイ</t>
    </rPh>
    <rPh sb="104" eb="107">
      <t>コウリツセイ</t>
    </rPh>
    <rPh sb="108" eb="110">
      <t>ハアク</t>
    </rPh>
    <rPh sb="111" eb="112">
      <t>ツト</t>
    </rPh>
    <rPh sb="130" eb="132">
      <t>ケイエイ</t>
    </rPh>
    <rPh sb="132" eb="134">
      <t>センリャク</t>
    </rPh>
    <rPh sb="137" eb="138">
      <t>モト</t>
    </rPh>
    <rPh sb="140" eb="143">
      <t>ケイカクテキ</t>
    </rPh>
    <rPh sb="144" eb="147">
      <t>コウリツテキ</t>
    </rPh>
    <rPh sb="148" eb="150">
      <t>ジギョウ</t>
    </rPh>
    <rPh sb="150" eb="152">
      <t>ケイエイ</t>
    </rPh>
    <rPh sb="153" eb="155">
      <t>ジッセン</t>
    </rPh>
    <rPh sb="156" eb="158">
      <t>ジュウヨウ</t>
    </rPh>
    <rPh sb="162" eb="1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</si>
</sst>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0.8</c:v>
                </c:pt>
                <c:pt idx="2">
                  <c:v>0.55000000000000004</c:v>
                </c:pt>
                <c:pt idx="3">
                  <c:v>0.38</c:v>
                </c:pt>
                <c:pt idx="4">
                  <c:v>0.57999999999999996</c:v>
                </c:pt>
              </c:numCache>
            </c:numRef>
          </c:val>
          <c:extLst>
            <c:ext xmlns:c16="http://schemas.microsoft.com/office/drawing/2014/chart" uri="{C3380CC4-5D6E-409C-BE32-E72D297353CC}">
              <c16:uniqueId val="{00000000-B30B-4E29-AD65-E79C3C8FC34E}"/>
            </c:ext>
          </c:extLst>
        </c:ser>
        <c:dLbls>
          <c:showLegendKey val="0"/>
          <c:showVal val="0"/>
          <c:showCatName val="0"/>
          <c:showSerName val="0"/>
          <c:showPercent val="0"/>
          <c:showBubbleSize val="0"/>
        </c:dLbls>
        <c:gapWidth val="150"/>
        <c:axId val="90507904"/>
        <c:axId val="905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B30B-4E29-AD65-E79C3C8FC34E}"/>
            </c:ext>
          </c:extLst>
        </c:ser>
        <c:dLbls>
          <c:showLegendKey val="0"/>
          <c:showVal val="0"/>
          <c:showCatName val="0"/>
          <c:showSerName val="0"/>
          <c:showPercent val="0"/>
          <c:showBubbleSize val="0"/>
        </c:dLbls>
        <c:marker val="1"/>
        <c:smooth val="0"/>
        <c:axId val="90507904"/>
        <c:axId val="90520192"/>
      </c:lineChart>
      <c:dateAx>
        <c:axId val="90507904"/>
        <c:scaling>
          <c:orientation val="minMax"/>
        </c:scaling>
        <c:delete val="1"/>
        <c:axPos val="b"/>
        <c:numFmt formatCode="ge" sourceLinked="1"/>
        <c:majorTickMark val="none"/>
        <c:minorTickMark val="none"/>
        <c:tickLblPos val="none"/>
        <c:crossAx val="90520192"/>
        <c:crosses val="autoZero"/>
        <c:auto val="1"/>
        <c:lblOffset val="100"/>
        <c:baseTimeUnit val="years"/>
      </c:dateAx>
      <c:valAx>
        <c:axId val="90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65.959999999999994</c:v>
                </c:pt>
                <c:pt idx="1">
                  <c:v>65.260000000000005</c:v>
                </c:pt>
                <c:pt idx="2">
                  <c:v>62.02</c:v>
                </c:pt>
                <c:pt idx="3">
                  <c:v>62.31</c:v>
                </c:pt>
                <c:pt idx="4">
                  <c:v>62.62</c:v>
                </c:pt>
              </c:numCache>
            </c:numRef>
          </c:val>
          <c:extLst>
            <c:ext xmlns:c16="http://schemas.microsoft.com/office/drawing/2014/chart" uri="{C3380CC4-5D6E-409C-BE32-E72D297353CC}">
              <c16:uniqueId val="{00000000-25D5-4E5E-B895-444E1823089F}"/>
            </c:ext>
          </c:extLst>
        </c:ser>
        <c:dLbls>
          <c:showLegendKey val="0"/>
          <c:showVal val="0"/>
          <c:showCatName val="0"/>
          <c:showSerName val="0"/>
          <c:showPercent val="0"/>
          <c:showBubbleSize val="0"/>
        </c:dLbls>
        <c:gapWidth val="150"/>
        <c:axId val="113607424"/>
        <c:axId val="113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25D5-4E5E-B895-444E1823089F}"/>
            </c:ext>
          </c:extLst>
        </c:ser>
        <c:dLbls>
          <c:showLegendKey val="0"/>
          <c:showVal val="0"/>
          <c:showCatName val="0"/>
          <c:showSerName val="0"/>
          <c:showPercent val="0"/>
          <c:showBubbleSize val="0"/>
        </c:dLbls>
        <c:marker val="1"/>
        <c:smooth val="0"/>
        <c:axId val="113607424"/>
        <c:axId val="113609344"/>
      </c:lineChart>
      <c:dateAx>
        <c:axId val="113607424"/>
        <c:scaling>
          <c:orientation val="minMax"/>
        </c:scaling>
        <c:delete val="1"/>
        <c:axPos val="b"/>
        <c:numFmt formatCode="ge" sourceLinked="1"/>
        <c:majorTickMark val="none"/>
        <c:minorTickMark val="none"/>
        <c:tickLblPos val="none"/>
        <c:crossAx val="113609344"/>
        <c:crosses val="autoZero"/>
        <c:auto val="1"/>
        <c:lblOffset val="100"/>
        <c:baseTimeUnit val="years"/>
      </c:dateAx>
      <c:valAx>
        <c:axId val="113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93.99</c:v>
                </c:pt>
                <c:pt idx="1">
                  <c:v>94.07</c:v>
                </c:pt>
                <c:pt idx="2">
                  <c:v>94.05</c:v>
                </c:pt>
                <c:pt idx="3">
                  <c:v>94.04</c:v>
                </c:pt>
                <c:pt idx="4">
                  <c:v>94.26</c:v>
                </c:pt>
              </c:numCache>
            </c:numRef>
          </c:val>
          <c:extLst>
            <c:ext xmlns:c16="http://schemas.microsoft.com/office/drawing/2014/chart" uri="{C3380CC4-5D6E-409C-BE32-E72D297353CC}">
              <c16:uniqueId val="{00000000-5699-4013-9F62-F3BC4BD2671C}"/>
            </c:ext>
          </c:extLst>
        </c:ser>
        <c:dLbls>
          <c:showLegendKey val="0"/>
          <c:showVal val="0"/>
          <c:showCatName val="0"/>
          <c:showSerName val="0"/>
          <c:showPercent val="0"/>
          <c:showBubbleSize val="0"/>
        </c:dLbls>
        <c:gapWidth val="150"/>
        <c:axId val="113652864"/>
        <c:axId val="1136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5699-4013-9F62-F3BC4BD2671C}"/>
            </c:ext>
          </c:extLst>
        </c:ser>
        <c:dLbls>
          <c:showLegendKey val="0"/>
          <c:showVal val="0"/>
          <c:showCatName val="0"/>
          <c:showSerName val="0"/>
          <c:showPercent val="0"/>
          <c:showBubbleSize val="0"/>
        </c:dLbls>
        <c:marker val="1"/>
        <c:smooth val="0"/>
        <c:axId val="113652864"/>
        <c:axId val="113654784"/>
      </c:lineChart>
      <c:dateAx>
        <c:axId val="113652864"/>
        <c:scaling>
          <c:orientation val="minMax"/>
        </c:scaling>
        <c:delete val="1"/>
        <c:axPos val="b"/>
        <c:numFmt formatCode="ge" sourceLinked="1"/>
        <c:majorTickMark val="none"/>
        <c:minorTickMark val="none"/>
        <c:tickLblPos val="none"/>
        <c:crossAx val="113654784"/>
        <c:crosses val="autoZero"/>
        <c:auto val="1"/>
        <c:lblOffset val="100"/>
        <c:baseTimeUnit val="years"/>
      </c:dateAx>
      <c:valAx>
        <c:axId val="113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108.74</c:v>
                </c:pt>
                <c:pt idx="1">
                  <c:v>127.2</c:v>
                </c:pt>
                <c:pt idx="2">
                  <c:v>126.19</c:v>
                </c:pt>
                <c:pt idx="3">
                  <c:v>127.68</c:v>
                </c:pt>
                <c:pt idx="4">
                  <c:v>123.41</c:v>
                </c:pt>
              </c:numCache>
            </c:numRef>
          </c:val>
          <c:extLst>
            <c:ext xmlns:c16="http://schemas.microsoft.com/office/drawing/2014/chart" uri="{C3380CC4-5D6E-409C-BE32-E72D297353CC}">
              <c16:uniqueId val="{00000000-C972-4FBD-8E39-D245037AC8DB}"/>
            </c:ext>
          </c:extLst>
        </c:ser>
        <c:dLbls>
          <c:showLegendKey val="0"/>
          <c:showVal val="0"/>
          <c:showCatName val="0"/>
          <c:showSerName val="0"/>
          <c:showPercent val="0"/>
          <c:showBubbleSize val="0"/>
        </c:dLbls>
        <c:gapWidth val="150"/>
        <c:axId val="104645760"/>
        <c:axId val="1046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C972-4FBD-8E39-D245037AC8DB}"/>
            </c:ext>
          </c:extLst>
        </c:ser>
        <c:dLbls>
          <c:showLegendKey val="0"/>
          <c:showVal val="0"/>
          <c:showCatName val="0"/>
          <c:showSerName val="0"/>
          <c:showPercent val="0"/>
          <c:showBubbleSize val="0"/>
        </c:dLbls>
        <c:marker val="1"/>
        <c:smooth val="0"/>
        <c:axId val="104645760"/>
        <c:axId val="104647680"/>
      </c:lineChart>
      <c:dateAx>
        <c:axId val="104645760"/>
        <c:scaling>
          <c:orientation val="minMax"/>
        </c:scaling>
        <c:delete val="1"/>
        <c:axPos val="b"/>
        <c:numFmt formatCode="ge" sourceLinked="1"/>
        <c:majorTickMark val="none"/>
        <c:minorTickMark val="none"/>
        <c:tickLblPos val="none"/>
        <c:crossAx val="104647680"/>
        <c:crosses val="autoZero"/>
        <c:auto val="1"/>
        <c:lblOffset val="100"/>
        <c:baseTimeUnit val="years"/>
      </c:dateAx>
      <c:valAx>
        <c:axId val="10464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42.5</c:v>
                </c:pt>
                <c:pt idx="1">
                  <c:v>42.35</c:v>
                </c:pt>
                <c:pt idx="2">
                  <c:v>42.57</c:v>
                </c:pt>
                <c:pt idx="3">
                  <c:v>42.99</c:v>
                </c:pt>
                <c:pt idx="4">
                  <c:v>43.3</c:v>
                </c:pt>
              </c:numCache>
            </c:numRef>
          </c:val>
          <c:extLst>
            <c:ext xmlns:c16="http://schemas.microsoft.com/office/drawing/2014/chart" uri="{C3380CC4-5D6E-409C-BE32-E72D297353CC}">
              <c16:uniqueId val="{00000000-C73B-4A4C-A496-894FFA0A711E}"/>
            </c:ext>
          </c:extLst>
        </c:ser>
        <c:dLbls>
          <c:showLegendKey val="0"/>
          <c:showVal val="0"/>
          <c:showCatName val="0"/>
          <c:showSerName val="0"/>
          <c:showPercent val="0"/>
          <c:showBubbleSize val="0"/>
        </c:dLbls>
        <c:gapWidth val="150"/>
        <c:axId val="109665280"/>
        <c:axId val="1096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C73B-4A4C-A496-894FFA0A711E}"/>
            </c:ext>
          </c:extLst>
        </c:ser>
        <c:dLbls>
          <c:showLegendKey val="0"/>
          <c:showVal val="0"/>
          <c:showCatName val="0"/>
          <c:showSerName val="0"/>
          <c:showPercent val="0"/>
          <c:showBubbleSize val="0"/>
        </c:dLbls>
        <c:marker val="1"/>
        <c:smooth val="0"/>
        <c:axId val="109665280"/>
        <c:axId val="109679744"/>
      </c:lineChart>
      <c:dateAx>
        <c:axId val="109665280"/>
        <c:scaling>
          <c:orientation val="minMax"/>
        </c:scaling>
        <c:delete val="1"/>
        <c:axPos val="b"/>
        <c:numFmt formatCode="ge" sourceLinked="1"/>
        <c:majorTickMark val="none"/>
        <c:minorTickMark val="none"/>
        <c:tickLblPos val="none"/>
        <c:crossAx val="109679744"/>
        <c:crosses val="autoZero"/>
        <c:auto val="1"/>
        <c:lblOffset val="100"/>
        <c:baseTimeUnit val="years"/>
      </c:dateAx>
      <c:valAx>
        <c:axId val="109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6.66</c:v>
                </c:pt>
                <c:pt idx="1">
                  <c:v>6.95</c:v>
                </c:pt>
                <c:pt idx="2">
                  <c:v>6.97</c:v>
                </c:pt>
                <c:pt idx="3">
                  <c:v>18.02</c:v>
                </c:pt>
                <c:pt idx="4">
                  <c:v>18.25</c:v>
                </c:pt>
              </c:numCache>
            </c:numRef>
          </c:val>
          <c:extLst>
            <c:ext xmlns:c16="http://schemas.microsoft.com/office/drawing/2014/chart" uri="{C3380CC4-5D6E-409C-BE32-E72D297353CC}">
              <c16:uniqueId val="{00000000-0E47-44A4-A02A-03ED47A0EF5C}"/>
            </c:ext>
          </c:extLst>
        </c:ser>
        <c:dLbls>
          <c:showLegendKey val="0"/>
          <c:showVal val="0"/>
          <c:showCatName val="0"/>
          <c:showSerName val="0"/>
          <c:showPercent val="0"/>
          <c:showBubbleSize val="0"/>
        </c:dLbls>
        <c:gapWidth val="150"/>
        <c:axId val="109698432"/>
        <c:axId val="1097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0E47-44A4-A02A-03ED47A0EF5C}"/>
            </c:ext>
          </c:extLst>
        </c:ser>
        <c:dLbls>
          <c:showLegendKey val="0"/>
          <c:showVal val="0"/>
          <c:showCatName val="0"/>
          <c:showSerName val="0"/>
          <c:showPercent val="0"/>
          <c:showBubbleSize val="0"/>
        </c:dLbls>
        <c:marker val="1"/>
        <c:smooth val="0"/>
        <c:axId val="109698432"/>
        <c:axId val="109700608"/>
      </c:lineChart>
      <c:dateAx>
        <c:axId val="109698432"/>
        <c:scaling>
          <c:orientation val="minMax"/>
        </c:scaling>
        <c:delete val="1"/>
        <c:axPos val="b"/>
        <c:numFmt formatCode="ge" sourceLinked="1"/>
        <c:majorTickMark val="none"/>
        <c:minorTickMark val="none"/>
        <c:tickLblPos val="none"/>
        <c:crossAx val="109700608"/>
        <c:crosses val="autoZero"/>
        <c:auto val="1"/>
        <c:lblOffset val="100"/>
        <c:baseTimeUnit val="years"/>
      </c:dateAx>
      <c:valAx>
        <c:axId val="109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EB-4FC4-B588-825E5B56739E}"/>
            </c:ext>
          </c:extLst>
        </c:ser>
        <c:dLbls>
          <c:showLegendKey val="0"/>
          <c:showVal val="0"/>
          <c:showCatName val="0"/>
          <c:showSerName val="0"/>
          <c:showPercent val="0"/>
          <c:showBubbleSize val="0"/>
        </c:dLbls>
        <c:gapWidth val="150"/>
        <c:axId val="111255936"/>
        <c:axId val="1112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74EB-4FC4-B588-825E5B56739E}"/>
            </c:ext>
          </c:extLst>
        </c:ser>
        <c:dLbls>
          <c:showLegendKey val="0"/>
          <c:showVal val="0"/>
          <c:showCatName val="0"/>
          <c:showSerName val="0"/>
          <c:showPercent val="0"/>
          <c:showBubbleSize val="0"/>
        </c:dLbls>
        <c:marker val="1"/>
        <c:smooth val="0"/>
        <c:axId val="111255936"/>
        <c:axId val="111257856"/>
      </c:lineChart>
      <c:dateAx>
        <c:axId val="111255936"/>
        <c:scaling>
          <c:orientation val="minMax"/>
        </c:scaling>
        <c:delete val="1"/>
        <c:axPos val="b"/>
        <c:numFmt formatCode="ge" sourceLinked="1"/>
        <c:majorTickMark val="none"/>
        <c:minorTickMark val="none"/>
        <c:tickLblPos val="none"/>
        <c:crossAx val="111257856"/>
        <c:crosses val="autoZero"/>
        <c:auto val="1"/>
        <c:lblOffset val="100"/>
        <c:baseTimeUnit val="years"/>
      </c:dateAx>
      <c:valAx>
        <c:axId val="11125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2636.2</c:v>
                </c:pt>
                <c:pt idx="1">
                  <c:v>942.94</c:v>
                </c:pt>
                <c:pt idx="2">
                  <c:v>742.83</c:v>
                </c:pt>
                <c:pt idx="3">
                  <c:v>901.26</c:v>
                </c:pt>
                <c:pt idx="4">
                  <c:v>1222.96</c:v>
                </c:pt>
              </c:numCache>
            </c:numRef>
          </c:val>
          <c:extLst>
            <c:ext xmlns:c16="http://schemas.microsoft.com/office/drawing/2014/chart" uri="{C3380CC4-5D6E-409C-BE32-E72D297353CC}">
              <c16:uniqueId val="{00000000-5F09-48D9-ADE6-6201D0112379}"/>
            </c:ext>
          </c:extLst>
        </c:ser>
        <c:dLbls>
          <c:showLegendKey val="0"/>
          <c:showVal val="0"/>
          <c:showCatName val="0"/>
          <c:showSerName val="0"/>
          <c:showPercent val="0"/>
          <c:showBubbleSize val="0"/>
        </c:dLbls>
        <c:gapWidth val="150"/>
        <c:axId val="111281280"/>
        <c:axId val="1112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5F09-48D9-ADE6-6201D0112379}"/>
            </c:ext>
          </c:extLst>
        </c:ser>
        <c:dLbls>
          <c:showLegendKey val="0"/>
          <c:showVal val="0"/>
          <c:showCatName val="0"/>
          <c:showSerName val="0"/>
          <c:showPercent val="0"/>
          <c:showBubbleSize val="0"/>
        </c:dLbls>
        <c:marker val="1"/>
        <c:smooth val="0"/>
        <c:axId val="111281280"/>
        <c:axId val="111283200"/>
      </c:lineChart>
      <c:dateAx>
        <c:axId val="111281280"/>
        <c:scaling>
          <c:orientation val="minMax"/>
        </c:scaling>
        <c:delete val="1"/>
        <c:axPos val="b"/>
        <c:numFmt formatCode="ge" sourceLinked="1"/>
        <c:majorTickMark val="none"/>
        <c:minorTickMark val="none"/>
        <c:tickLblPos val="none"/>
        <c:crossAx val="111283200"/>
        <c:crosses val="autoZero"/>
        <c:auto val="1"/>
        <c:lblOffset val="100"/>
        <c:baseTimeUnit val="years"/>
      </c:dateAx>
      <c:valAx>
        <c:axId val="11128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1.92</c:v>
                </c:pt>
                <c:pt idx="1">
                  <c:v>1.2</c:v>
                </c:pt>
                <c:pt idx="2">
                  <c:v>0.41</c:v>
                </c:pt>
                <c:pt idx="3" formatCode="#,##0.00;&quot;△&quot;#,##0.00">
                  <c:v>0</c:v>
                </c:pt>
                <c:pt idx="4" formatCode="#,##0.00;&quot;△&quot;#,##0.00">
                  <c:v>0</c:v>
                </c:pt>
              </c:numCache>
            </c:numRef>
          </c:val>
          <c:extLst>
            <c:ext xmlns:c16="http://schemas.microsoft.com/office/drawing/2014/chart" uri="{C3380CC4-5D6E-409C-BE32-E72D297353CC}">
              <c16:uniqueId val="{00000000-1FF4-4478-A28A-0687B0AE5F87}"/>
            </c:ext>
          </c:extLst>
        </c:ser>
        <c:dLbls>
          <c:showLegendKey val="0"/>
          <c:showVal val="0"/>
          <c:showCatName val="0"/>
          <c:showSerName val="0"/>
          <c:showPercent val="0"/>
          <c:showBubbleSize val="0"/>
        </c:dLbls>
        <c:gapWidth val="150"/>
        <c:axId val="111330816"/>
        <c:axId val="1113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1FF4-4478-A28A-0687B0AE5F87}"/>
            </c:ext>
          </c:extLst>
        </c:ser>
        <c:dLbls>
          <c:showLegendKey val="0"/>
          <c:showVal val="0"/>
          <c:showCatName val="0"/>
          <c:showSerName val="0"/>
          <c:showPercent val="0"/>
          <c:showBubbleSize val="0"/>
        </c:dLbls>
        <c:marker val="1"/>
        <c:smooth val="0"/>
        <c:axId val="111330816"/>
        <c:axId val="111332736"/>
      </c:lineChart>
      <c:dateAx>
        <c:axId val="111330816"/>
        <c:scaling>
          <c:orientation val="minMax"/>
        </c:scaling>
        <c:delete val="1"/>
        <c:axPos val="b"/>
        <c:numFmt formatCode="ge" sourceLinked="1"/>
        <c:majorTickMark val="none"/>
        <c:minorTickMark val="none"/>
        <c:tickLblPos val="none"/>
        <c:crossAx val="111332736"/>
        <c:crosses val="autoZero"/>
        <c:auto val="1"/>
        <c:lblOffset val="100"/>
        <c:baseTimeUnit val="years"/>
      </c:dateAx>
      <c:valAx>
        <c:axId val="11133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92.24</c:v>
                </c:pt>
                <c:pt idx="1">
                  <c:v>123.26</c:v>
                </c:pt>
                <c:pt idx="2">
                  <c:v>118.44</c:v>
                </c:pt>
                <c:pt idx="3">
                  <c:v>117.46</c:v>
                </c:pt>
                <c:pt idx="4">
                  <c:v>111.93</c:v>
                </c:pt>
              </c:numCache>
            </c:numRef>
          </c:val>
          <c:extLst>
            <c:ext xmlns:c16="http://schemas.microsoft.com/office/drawing/2014/chart" uri="{C3380CC4-5D6E-409C-BE32-E72D297353CC}">
              <c16:uniqueId val="{00000000-22B7-4105-A600-AD7A9441CBB0}"/>
            </c:ext>
          </c:extLst>
        </c:ser>
        <c:dLbls>
          <c:showLegendKey val="0"/>
          <c:showVal val="0"/>
          <c:showCatName val="0"/>
          <c:showSerName val="0"/>
          <c:showPercent val="0"/>
          <c:showBubbleSize val="0"/>
        </c:dLbls>
        <c:gapWidth val="150"/>
        <c:axId val="112419200"/>
        <c:axId val="1124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22B7-4105-A600-AD7A9441CBB0}"/>
            </c:ext>
          </c:extLst>
        </c:ser>
        <c:dLbls>
          <c:showLegendKey val="0"/>
          <c:showVal val="0"/>
          <c:showCatName val="0"/>
          <c:showSerName val="0"/>
          <c:showPercent val="0"/>
          <c:showBubbleSize val="0"/>
        </c:dLbls>
        <c:marker val="1"/>
        <c:smooth val="0"/>
        <c:axId val="112419200"/>
        <c:axId val="112421120"/>
      </c:lineChart>
      <c:dateAx>
        <c:axId val="112419200"/>
        <c:scaling>
          <c:orientation val="minMax"/>
        </c:scaling>
        <c:delete val="1"/>
        <c:axPos val="b"/>
        <c:numFmt formatCode="ge" sourceLinked="1"/>
        <c:majorTickMark val="none"/>
        <c:minorTickMark val="none"/>
        <c:tickLblPos val="none"/>
        <c:crossAx val="112421120"/>
        <c:crosses val="autoZero"/>
        <c:auto val="1"/>
        <c:lblOffset val="100"/>
        <c:baseTimeUnit val="years"/>
      </c:dateAx>
      <c:valAx>
        <c:axId val="1124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155.1</c:v>
                </c:pt>
                <c:pt idx="1">
                  <c:v>115.61</c:v>
                </c:pt>
                <c:pt idx="2">
                  <c:v>120.33</c:v>
                </c:pt>
                <c:pt idx="3">
                  <c:v>121.59</c:v>
                </c:pt>
                <c:pt idx="4">
                  <c:v>127.64</c:v>
                </c:pt>
              </c:numCache>
            </c:numRef>
          </c:val>
          <c:extLst>
            <c:ext xmlns:c16="http://schemas.microsoft.com/office/drawing/2014/chart" uri="{C3380CC4-5D6E-409C-BE32-E72D297353CC}">
              <c16:uniqueId val="{00000000-2F4A-4679-9366-E70B80F37F41}"/>
            </c:ext>
          </c:extLst>
        </c:ser>
        <c:dLbls>
          <c:showLegendKey val="0"/>
          <c:showVal val="0"/>
          <c:showCatName val="0"/>
          <c:showSerName val="0"/>
          <c:showPercent val="0"/>
          <c:showBubbleSize val="0"/>
        </c:dLbls>
        <c:gapWidth val="150"/>
        <c:axId val="113574272"/>
        <c:axId val="1135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2F4A-4679-9366-E70B80F37F41}"/>
            </c:ext>
          </c:extLst>
        </c:ser>
        <c:dLbls>
          <c:showLegendKey val="0"/>
          <c:showVal val="0"/>
          <c:showCatName val="0"/>
          <c:showSerName val="0"/>
          <c:showPercent val="0"/>
          <c:showBubbleSize val="0"/>
        </c:dLbls>
        <c:marker val="1"/>
        <c:smooth val="0"/>
        <c:axId val="113574272"/>
        <c:axId val="113576192"/>
      </c:lineChart>
      <c:dateAx>
        <c:axId val="113574272"/>
        <c:scaling>
          <c:orientation val="minMax"/>
        </c:scaling>
        <c:delete val="1"/>
        <c:axPos val="b"/>
        <c:numFmt formatCode="ge" sourceLinked="1"/>
        <c:majorTickMark val="none"/>
        <c:minorTickMark val="none"/>
        <c:tickLblPos val="none"/>
        <c:crossAx val="113576192"/>
        <c:crosses val="autoZero"/>
        <c:auto val="1"/>
        <c:lblOffset val="100"/>
        <c:baseTimeUnit val="years"/>
      </c:dateAx>
      <c:valAx>
        <c:axId val="1135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四街道市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93184</v>
      </c>
      <c r="AM8" s="70"/>
      <c r="AN8" s="70"/>
      <c r="AO8" s="70"/>
      <c r="AP8" s="70"/>
      <c r="AQ8" s="70"/>
      <c r="AR8" s="70"/>
      <c r="AS8" s="70"/>
      <c r="AT8" s="66">
        <f>データ!$S$6</f>
        <v>34.520000000000003</v>
      </c>
      <c r="AU8" s="67"/>
      <c r="AV8" s="67"/>
      <c r="AW8" s="67"/>
      <c r="AX8" s="67"/>
      <c r="AY8" s="67"/>
      <c r="AZ8" s="67"/>
      <c r="BA8" s="67"/>
      <c r="BB8" s="69">
        <f>データ!$T$6</f>
        <v>2699.42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98.12</v>
      </c>
      <c r="J10" s="67"/>
      <c r="K10" s="67"/>
      <c r="L10" s="67"/>
      <c r="M10" s="67"/>
      <c r="N10" s="67"/>
      <c r="O10" s="68"/>
      <c r="P10" s="69">
        <f>データ!$P$6</f>
        <v>97.29</v>
      </c>
      <c r="Q10" s="69"/>
      <c r="R10" s="69"/>
      <c r="S10" s="69"/>
      <c r="T10" s="69"/>
      <c r="U10" s="69"/>
      <c r="V10" s="69"/>
      <c r="W10" s="70">
        <f>データ!$Q$6</f>
        <v>2268</v>
      </c>
      <c r="X10" s="70"/>
      <c r="Y10" s="70"/>
      <c r="Z10" s="70"/>
      <c r="AA10" s="70"/>
      <c r="AB10" s="70"/>
      <c r="AC10" s="70"/>
      <c r="AD10" s="2"/>
      <c r="AE10" s="2"/>
      <c r="AF10" s="2"/>
      <c r="AG10" s="2"/>
      <c r="AH10" s="4"/>
      <c r="AI10" s="4"/>
      <c r="AJ10" s="4"/>
      <c r="AK10" s="4"/>
      <c r="AL10" s="70">
        <f>データ!$U$6</f>
        <v>92589</v>
      </c>
      <c r="AM10" s="70"/>
      <c r="AN10" s="70"/>
      <c r="AO10" s="70"/>
      <c r="AP10" s="70"/>
      <c r="AQ10" s="70"/>
      <c r="AR10" s="70"/>
      <c r="AS10" s="70"/>
      <c r="AT10" s="66">
        <f>データ!$V$6</f>
        <v>34.9</v>
      </c>
      <c r="AU10" s="67"/>
      <c r="AV10" s="67"/>
      <c r="AW10" s="67"/>
      <c r="AX10" s="67"/>
      <c r="AY10" s="67"/>
      <c r="AZ10" s="67"/>
      <c r="BA10" s="67"/>
      <c r="BB10" s="69">
        <f>データ!$W$6</f>
        <v>2652.98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uuOj0WkTyNxktNntgd+cTVWokMz94aAMudbCLpIm8q7g9MVGNA33mhCxFbRIE2lEpN7EZO8nh9Wo8CBCjf4KA==" saltValue="1R+EccuyMQEJdRBLjByf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122289</v>
      </c>
      <c r="D6" s="33">
        <f t="shared" si="3"/>
        <v>46</v>
      </c>
      <c r="E6" s="33">
        <f t="shared" si="3"/>
        <v>1</v>
      </c>
      <c r="F6" s="33">
        <f t="shared" si="3"/>
        <v>0</v>
      </c>
      <c r="G6" s="33">
        <f t="shared" si="3"/>
        <v>1</v>
      </c>
      <c r="H6" s="33" t="str">
        <f t="shared" si="3"/>
        <v>千葉県　四街道市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98.12</v>
      </c>
      <c r="P6" s="34">
        <f t="shared" si="3"/>
        <v>97.29</v>
      </c>
      <c r="Q6" s="34">
        <f t="shared" si="3"/>
        <v>2268</v>
      </c>
      <c r="R6" s="34">
        <f t="shared" si="3"/>
        <v>93184</v>
      </c>
      <c r="S6" s="34">
        <f t="shared" si="3"/>
        <v>34.520000000000003</v>
      </c>
      <c r="T6" s="34">
        <f t="shared" si="3"/>
        <v>2699.42</v>
      </c>
      <c r="U6" s="34">
        <f t="shared" si="3"/>
        <v>92589</v>
      </c>
      <c r="V6" s="34">
        <f t="shared" si="3"/>
        <v>34.9</v>
      </c>
      <c r="W6" s="34">
        <f t="shared" si="3"/>
        <v>2652.98</v>
      </c>
      <c r="X6" s="35">
        <f>IF(X7="",NA(),X7)</f>
        <v>108.74</v>
      </c>
      <c r="Y6" s="35">
        <f t="shared" ref="Y6:AG6" si="4">IF(Y7="",NA(),Y7)</f>
        <v>127.2</v>
      </c>
      <c r="Z6" s="35">
        <f t="shared" si="4"/>
        <v>126.19</v>
      </c>
      <c r="AA6" s="35">
        <f t="shared" si="4"/>
        <v>127.68</v>
      </c>
      <c r="AB6" s="35">
        <f t="shared" si="4"/>
        <v>123.41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2636.2</v>
      </c>
      <c r="AU6" s="35">
        <f t="shared" ref="AU6:BC6" si="6">IF(AU7="",NA(),AU7)</f>
        <v>942.94</v>
      </c>
      <c r="AV6" s="35">
        <f t="shared" si="6"/>
        <v>742.83</v>
      </c>
      <c r="AW6" s="35">
        <f t="shared" si="6"/>
        <v>901.26</v>
      </c>
      <c r="AX6" s="35">
        <f t="shared" si="6"/>
        <v>1222.96</v>
      </c>
      <c r="AY6" s="35">
        <f t="shared" si="6"/>
        <v>739.59</v>
      </c>
      <c r="AZ6" s="35">
        <f t="shared" si="6"/>
        <v>335.95</v>
      </c>
      <c r="BA6" s="35">
        <f t="shared" si="6"/>
        <v>346.59</v>
      </c>
      <c r="BB6" s="35">
        <f t="shared" si="6"/>
        <v>357.82</v>
      </c>
      <c r="BC6" s="35">
        <f t="shared" si="6"/>
        <v>355.5</v>
      </c>
      <c r="BD6" s="34" t="str">
        <f>IF(BD7="","",IF(BD7="-","【-】","【"&amp;SUBSTITUTE(TEXT(BD7,"#,##0.00"),"-","△")&amp;"】"))</f>
        <v>【264.34】</v>
      </c>
      <c r="BE6" s="35">
        <f>IF(BE7="",NA(),BE7)</f>
        <v>1.92</v>
      </c>
      <c r="BF6" s="35">
        <f t="shared" ref="BF6:BN6" si="7">IF(BF7="",NA(),BF7)</f>
        <v>1.2</v>
      </c>
      <c r="BG6" s="35">
        <f t="shared" si="7"/>
        <v>0.41</v>
      </c>
      <c r="BH6" s="34">
        <f t="shared" si="7"/>
        <v>0</v>
      </c>
      <c r="BI6" s="34">
        <f t="shared" si="7"/>
        <v>0</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92.24</v>
      </c>
      <c r="BQ6" s="35">
        <f t="shared" ref="BQ6:BY6" si="8">IF(BQ7="",NA(),BQ7)</f>
        <v>123.26</v>
      </c>
      <c r="BR6" s="35">
        <f t="shared" si="8"/>
        <v>118.44</v>
      </c>
      <c r="BS6" s="35">
        <f t="shared" si="8"/>
        <v>117.46</v>
      </c>
      <c r="BT6" s="35">
        <f t="shared" si="8"/>
        <v>111.93</v>
      </c>
      <c r="BU6" s="35">
        <f t="shared" si="8"/>
        <v>99.46</v>
      </c>
      <c r="BV6" s="35">
        <f t="shared" si="8"/>
        <v>105.21</v>
      </c>
      <c r="BW6" s="35">
        <f t="shared" si="8"/>
        <v>105.71</v>
      </c>
      <c r="BX6" s="35">
        <f t="shared" si="8"/>
        <v>106.01</v>
      </c>
      <c r="BY6" s="35">
        <f t="shared" si="8"/>
        <v>104.57</v>
      </c>
      <c r="BZ6" s="34" t="str">
        <f>IF(BZ7="","",IF(BZ7="-","【-】","【"&amp;SUBSTITUTE(TEXT(BZ7,"#,##0.00"),"-","△")&amp;"】"))</f>
        <v>【104.36】</v>
      </c>
      <c r="CA6" s="35">
        <f>IF(CA7="",NA(),CA7)</f>
        <v>155.1</v>
      </c>
      <c r="CB6" s="35">
        <f t="shared" ref="CB6:CJ6" si="9">IF(CB7="",NA(),CB7)</f>
        <v>115.61</v>
      </c>
      <c r="CC6" s="35">
        <f t="shared" si="9"/>
        <v>120.33</v>
      </c>
      <c r="CD6" s="35">
        <f t="shared" si="9"/>
        <v>121.59</v>
      </c>
      <c r="CE6" s="35">
        <f t="shared" si="9"/>
        <v>127.64</v>
      </c>
      <c r="CF6" s="35">
        <f t="shared" si="9"/>
        <v>171.78</v>
      </c>
      <c r="CG6" s="35">
        <f t="shared" si="9"/>
        <v>162.59</v>
      </c>
      <c r="CH6" s="35">
        <f t="shared" si="9"/>
        <v>162.15</v>
      </c>
      <c r="CI6" s="35">
        <f t="shared" si="9"/>
        <v>162.24</v>
      </c>
      <c r="CJ6" s="35">
        <f t="shared" si="9"/>
        <v>165.47</v>
      </c>
      <c r="CK6" s="34" t="str">
        <f>IF(CK7="","",IF(CK7="-","【-】","【"&amp;SUBSTITUTE(TEXT(CK7,"#,##0.00"),"-","△")&amp;"】"))</f>
        <v>【165.71】</v>
      </c>
      <c r="CL6" s="35">
        <f>IF(CL7="",NA(),CL7)</f>
        <v>65.959999999999994</v>
      </c>
      <c r="CM6" s="35">
        <f t="shared" ref="CM6:CU6" si="10">IF(CM7="",NA(),CM7)</f>
        <v>65.260000000000005</v>
      </c>
      <c r="CN6" s="35">
        <f t="shared" si="10"/>
        <v>62.02</v>
      </c>
      <c r="CO6" s="35">
        <f t="shared" si="10"/>
        <v>62.31</v>
      </c>
      <c r="CP6" s="35">
        <f t="shared" si="10"/>
        <v>62.62</v>
      </c>
      <c r="CQ6" s="35">
        <f t="shared" si="10"/>
        <v>59.68</v>
      </c>
      <c r="CR6" s="35">
        <f t="shared" si="10"/>
        <v>59.17</v>
      </c>
      <c r="CS6" s="35">
        <f t="shared" si="10"/>
        <v>59.34</v>
      </c>
      <c r="CT6" s="35">
        <f t="shared" si="10"/>
        <v>59.11</v>
      </c>
      <c r="CU6" s="35">
        <f t="shared" si="10"/>
        <v>59.74</v>
      </c>
      <c r="CV6" s="34" t="str">
        <f>IF(CV7="","",IF(CV7="-","【-】","【"&amp;SUBSTITUTE(TEXT(CV7,"#,##0.00"),"-","△")&amp;"】"))</f>
        <v>【60.41】</v>
      </c>
      <c r="CW6" s="35">
        <f>IF(CW7="",NA(),CW7)</f>
        <v>93.99</v>
      </c>
      <c r="CX6" s="35">
        <f t="shared" ref="CX6:DF6" si="11">IF(CX7="",NA(),CX7)</f>
        <v>94.07</v>
      </c>
      <c r="CY6" s="35">
        <f t="shared" si="11"/>
        <v>94.05</v>
      </c>
      <c r="CZ6" s="35">
        <f t="shared" si="11"/>
        <v>94.04</v>
      </c>
      <c r="DA6" s="35">
        <f t="shared" si="11"/>
        <v>94.26</v>
      </c>
      <c r="DB6" s="35">
        <f t="shared" si="11"/>
        <v>87.63</v>
      </c>
      <c r="DC6" s="35">
        <f t="shared" si="11"/>
        <v>87.6</v>
      </c>
      <c r="DD6" s="35">
        <f t="shared" si="11"/>
        <v>87.74</v>
      </c>
      <c r="DE6" s="35">
        <f t="shared" si="11"/>
        <v>87.91</v>
      </c>
      <c r="DF6" s="35">
        <f t="shared" si="11"/>
        <v>87.28</v>
      </c>
      <c r="DG6" s="34" t="str">
        <f>IF(DG7="","",IF(DG7="-","【-】","【"&amp;SUBSTITUTE(TEXT(DG7,"#,##0.00"),"-","△")&amp;"】"))</f>
        <v>【89.93】</v>
      </c>
      <c r="DH6" s="35">
        <f>IF(DH7="",NA(),DH7)</f>
        <v>42.5</v>
      </c>
      <c r="DI6" s="35">
        <f t="shared" ref="DI6:DQ6" si="12">IF(DI7="",NA(),DI7)</f>
        <v>42.35</v>
      </c>
      <c r="DJ6" s="35">
        <f t="shared" si="12"/>
        <v>42.57</v>
      </c>
      <c r="DK6" s="35">
        <f t="shared" si="12"/>
        <v>42.99</v>
      </c>
      <c r="DL6" s="35">
        <f t="shared" si="12"/>
        <v>43.3</v>
      </c>
      <c r="DM6" s="35">
        <f t="shared" si="12"/>
        <v>39.65</v>
      </c>
      <c r="DN6" s="35">
        <f t="shared" si="12"/>
        <v>45.25</v>
      </c>
      <c r="DO6" s="35">
        <f t="shared" si="12"/>
        <v>46.27</v>
      </c>
      <c r="DP6" s="35">
        <f t="shared" si="12"/>
        <v>46.88</v>
      </c>
      <c r="DQ6" s="35">
        <f t="shared" si="12"/>
        <v>46.94</v>
      </c>
      <c r="DR6" s="34" t="str">
        <f>IF(DR7="","",IF(DR7="-","【-】","【"&amp;SUBSTITUTE(TEXT(DR7,"#,##0.00"),"-","△")&amp;"】"))</f>
        <v>【48.12】</v>
      </c>
      <c r="DS6" s="35">
        <f>IF(DS7="",NA(),DS7)</f>
        <v>6.66</v>
      </c>
      <c r="DT6" s="35">
        <f t="shared" ref="DT6:EB6" si="13">IF(DT7="",NA(),DT7)</f>
        <v>6.95</v>
      </c>
      <c r="DU6" s="35">
        <f t="shared" si="13"/>
        <v>6.97</v>
      </c>
      <c r="DV6" s="35">
        <f t="shared" si="13"/>
        <v>18.02</v>
      </c>
      <c r="DW6" s="35">
        <f t="shared" si="13"/>
        <v>18.25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0.56999999999999995</v>
      </c>
      <c r="EE6" s="35">
        <f t="shared" ref="EE6:EM6" si="14">IF(EE7="",NA(),EE7)</f>
        <v>0.8</v>
      </c>
      <c r="EF6" s="35">
        <f t="shared" si="14"/>
        <v>0.55000000000000004</v>
      </c>
      <c r="EG6" s="35">
        <f t="shared" si="14"/>
        <v>0.38</v>
      </c>
      <c r="EH6" s="35">
        <f t="shared" si="14"/>
        <v>0.57999999999999996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122289</v>
      </c>
      <c r="D7" s="37">
        <v>46</v>
      </c>
      <c r="E7" s="37">
        <v>1</v>
      </c>
      <c r="F7" s="37">
        <v>0</v>
      </c>
      <c r="G7" s="37">
        <v>1</v>
      </c>
      <c r="H7" s="37" t="s">
        <v>104</v>
      </c>
      <c r="I7" s="37" t="s">
        <v>105</v>
      </c>
      <c r="J7" s="37" t="s">
        <v>106</v>
      </c>
      <c r="K7" s="37" t="s">
        <v>107</v>
      </c>
      <c r="L7" s="37" t="s">
        <v>108</v>
      </c>
      <c r="M7" s="37" t="s">
        <v>109</v>
      </c>
      <c r="N7" s="38" t="s">
        <v>110</v>
      </c>
      <c r="O7" s="38">
        <v>98.12</v>
      </c>
      <c r="P7" s="38">
        <v>97.29</v>
      </c>
      <c r="Q7" s="38">
        <v>2268</v>
      </c>
      <c r="R7" s="38">
        <v>93184</v>
      </c>
      <c r="S7" s="38">
        <v>34.520000000000003</v>
      </c>
      <c r="T7" s="38">
        <v>2699.42</v>
      </c>
      <c r="U7" s="38">
        <v>92589</v>
      </c>
      <c r="V7" s="38">
        <v>34.9</v>
      </c>
      <c r="W7" s="38">
        <v>2652.98</v>
      </c>
      <c r="X7" s="38">
        <v>108.74</v>
      </c>
      <c r="Y7" s="38">
        <v>127.2</v>
      </c>
      <c r="Z7" s="38">
        <v>126.19</v>
      </c>
      <c r="AA7" s="38">
        <v>127.68</v>
      </c>
      <c r="AB7" s="38">
        <v>123.41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2636.2</v>
      </c>
      <c r="AU7" s="38">
        <v>942.94</v>
      </c>
      <c r="AV7" s="38">
        <v>742.83</v>
      </c>
      <c r="AW7" s="38">
        <v>901.26</v>
      </c>
      <c r="AX7" s="38">
        <v>1222.96</v>
      </c>
      <c r="AY7" s="38">
        <v>739.59</v>
      </c>
      <c r="AZ7" s="38">
        <v>335.95</v>
      </c>
      <c r="BA7" s="38">
        <v>346.59</v>
      </c>
      <c r="BB7" s="38">
        <v>357.82</v>
      </c>
      <c r="BC7" s="38">
        <v>355.5</v>
      </c>
      <c r="BD7" s="38">
        <v>264.33999999999997</v>
      </c>
      <c r="BE7" s="38">
        <v>1.92</v>
      </c>
      <c r="BF7" s="38">
        <v>1.2</v>
      </c>
      <c r="BG7" s="38">
        <v>0.41</v>
      </c>
      <c r="BH7" s="38">
        <v>0</v>
      </c>
      <c r="BI7" s="38">
        <v>0</v>
      </c>
      <c r="BJ7" s="38">
        <v>324.08999999999997</v>
      </c>
      <c r="BK7" s="38">
        <v>319.82</v>
      </c>
      <c r="BL7" s="38">
        <v>312.02999999999997</v>
      </c>
      <c r="BM7" s="38">
        <v>307.45999999999998</v>
      </c>
      <c r="BN7" s="38">
        <v>312.58</v>
      </c>
      <c r="BO7" s="38">
        <v>274.27</v>
      </c>
      <c r="BP7" s="38">
        <v>92.24</v>
      </c>
      <c r="BQ7" s="38">
        <v>123.26</v>
      </c>
      <c r="BR7" s="38">
        <v>118.44</v>
      </c>
      <c r="BS7" s="38">
        <v>117.46</v>
      </c>
      <c r="BT7" s="38">
        <v>111.93</v>
      </c>
      <c r="BU7" s="38">
        <v>99.46</v>
      </c>
      <c r="BV7" s="38">
        <v>105.21</v>
      </c>
      <c r="BW7" s="38">
        <v>105.71</v>
      </c>
      <c r="BX7" s="38">
        <v>106.01</v>
      </c>
      <c r="BY7" s="38">
        <v>104.57</v>
      </c>
      <c r="BZ7" s="38">
        <v>104.36</v>
      </c>
      <c r="CA7" s="38">
        <v>155.1</v>
      </c>
      <c r="CB7" s="38">
        <v>115.61</v>
      </c>
      <c r="CC7" s="38">
        <v>120.33</v>
      </c>
      <c r="CD7" s="38">
        <v>121.59</v>
      </c>
      <c r="CE7" s="38">
        <v>127.64</v>
      </c>
      <c r="CF7" s="38">
        <v>171.78</v>
      </c>
      <c r="CG7" s="38">
        <v>162.59</v>
      </c>
      <c r="CH7" s="38">
        <v>162.15</v>
      </c>
      <c r="CI7" s="38">
        <v>162.24</v>
      </c>
      <c r="CJ7" s="38">
        <v>165.47</v>
      </c>
      <c r="CK7" s="38">
        <v>165.71</v>
      </c>
      <c r="CL7" s="38">
        <v>65.959999999999994</v>
      </c>
      <c r="CM7" s="38">
        <v>65.260000000000005</v>
      </c>
      <c r="CN7" s="38">
        <v>62.02</v>
      </c>
      <c r="CO7" s="38">
        <v>62.31</v>
      </c>
      <c r="CP7" s="38">
        <v>62.62</v>
      </c>
      <c r="CQ7" s="38">
        <v>59.68</v>
      </c>
      <c r="CR7" s="38">
        <v>59.17</v>
      </c>
      <c r="CS7" s="38">
        <v>59.34</v>
      </c>
      <c r="CT7" s="38">
        <v>59.11</v>
      </c>
      <c r="CU7" s="38">
        <v>59.74</v>
      </c>
      <c r="CV7" s="38">
        <v>60.41</v>
      </c>
      <c r="CW7" s="38">
        <v>93.99</v>
      </c>
      <c r="CX7" s="38">
        <v>94.07</v>
      </c>
      <c r="CY7" s="38">
        <v>94.05</v>
      </c>
      <c r="CZ7" s="38">
        <v>94.04</v>
      </c>
      <c r="DA7" s="38">
        <v>94.26</v>
      </c>
      <c r="DB7" s="38">
        <v>87.63</v>
      </c>
      <c r="DC7" s="38">
        <v>87.6</v>
      </c>
      <c r="DD7" s="38">
        <v>87.74</v>
      </c>
      <c r="DE7" s="38">
        <v>87.91</v>
      </c>
      <c r="DF7" s="38">
        <v>87.28</v>
      </c>
      <c r="DG7" s="38">
        <v>89.93</v>
      </c>
      <c r="DH7" s="38">
        <v>42.5</v>
      </c>
      <c r="DI7" s="38">
        <v>42.35</v>
      </c>
      <c r="DJ7" s="38">
        <v>42.57</v>
      </c>
      <c r="DK7" s="38">
        <v>42.99</v>
      </c>
      <c r="DL7" s="38">
        <v>43.3</v>
      </c>
      <c r="DM7" s="38">
        <v>39.65</v>
      </c>
      <c r="DN7" s="38">
        <v>45.25</v>
      </c>
      <c r="DO7" s="38">
        <v>46.27</v>
      </c>
      <c r="DP7" s="38">
        <v>46.88</v>
      </c>
      <c r="DQ7" s="38">
        <v>46.94</v>
      </c>
      <c r="DR7" s="38">
        <v>48.12</v>
      </c>
      <c r="DS7" s="38">
        <v>6.66</v>
      </c>
      <c r="DT7" s="38">
        <v>6.95</v>
      </c>
      <c r="DU7" s="38">
        <v>6.97</v>
      </c>
      <c r="DV7" s="38">
        <v>18.02</v>
      </c>
      <c r="DW7" s="38">
        <v>18.25</v>
      </c>
      <c r="DX7" s="38">
        <v>9.7100000000000009</v>
      </c>
      <c r="DY7" s="38">
        <v>10.71</v>
      </c>
      <c r="DZ7" s="38">
        <v>10.93</v>
      </c>
      <c r="EA7" s="38">
        <v>13.39</v>
      </c>
      <c r="EB7" s="38">
        <v>14.48</v>
      </c>
      <c r="EC7" s="38">
        <v>15.89</v>
      </c>
      <c r="ED7" s="38">
        <v>0.56999999999999995</v>
      </c>
      <c r="EE7" s="38">
        <v>0.8</v>
      </c>
      <c r="EF7" s="38">
        <v>0.55000000000000004</v>
      </c>
      <c r="EG7" s="38">
        <v>0.38</v>
      </c>
      <c r="EH7" s="38">
        <v>0.57999999999999996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2019-02-04T02:27:01Z</cp:lastPrinted>
  <dcterms:created xsi:type="dcterms:W3CDTF">2018-12-03T08:29:30Z</dcterms:created>
  <dcterms:modified xsi:type="dcterms:W3CDTF">2019-02-04T02:27:02Z</dcterms:modified>
  <cp:category/>
</cp:coreProperties>
</file>