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1_公共下水道_33団体）\"/>
    </mc:Choice>
  </mc:AlternateContent>
  <workbookProtection workbookAlgorithmName="SHA-512" workbookHashValue="bvVAAsBOBEcpZV492Ag66l2YTit5ZFy890d9/OtAh3TuccE0REppqsAjz6XzOC5EpWbB4QlnIR/gRQLR5xkfQA==" workbookSaltValue="gvoqa/lACPY7ZujZ+ylPQg==" workbookSpinCount="100000" lockStructure="1"/>
  <bookViews>
    <workbookView xWindow="-15" yWindow="-15" windowWidth="9600" windowHeight="113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P10" i="4"/>
  <c r="B10" i="4"/>
  <c r="AT8" i="4"/>
  <c r="AD8" i="4"/>
  <c r="I8" i="4"/>
  <c r="B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<sst xmlns="http://schemas.openxmlformats.org/spreadsheetml/2006/main" count="245" uniqueCount="125">
  <si>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</si>
  <si>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</si>
  <si>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</si>
  <si>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</si>
  <si>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</si>
  <si>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</si>
  <si>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</si>
  <si>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</si>
  <si>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</si>
  <si>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</si>
  <si>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</si>
  <si>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</si>
  <si>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</si>
  <si>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</si>
  <si>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</si>
  <si>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</si>
  <si>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</si>
  <si>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</si>
  <si>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</si>
  <si>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</si>
  <si>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</si>
  <si>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</si>
  <si>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</si>
  <si>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</si>
  <si>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</si>
  <si>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</si>
  <si>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</si>
  <si>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</si>
  <si>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</si>
  <si>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</si>
  <si>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</si>
  <si>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</si>
  <si>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</si>
  <si>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</si>
  <si>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</si>
  <si>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</si>
  <si>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</si>
  <si>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</si>
  <si>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</si>
  <si>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</si>
  <si>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</si>
  <si>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</si>
  <si>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</si>
  <si>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</si>
  <si>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</si>
  <si>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</si>
  <si>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</si>
  <si>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</si>
  <si>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</si>
  <si>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</si>
  <si>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</si>
  <si>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</si>
  <si>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</si>
  <si>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</si>
  <si>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</si>
  <si>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</si>
  <si>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</si>
  <si>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</si>
  <si>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</si>
  <si>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</si>
  <si>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</si>
  <si>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</si>
  <si>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</si>
  <si>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</si>
  <si>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</si>
  <si>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</si>
  <si>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</si>
  <si>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</si>
  <si>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</si>
  <si>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</si>
  <si>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</si>
  <si>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</si>
  <si>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</si>
  <si>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</si>
  <si>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</si>
  <si>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</si>
  <si>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</si>
  <si>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</si>
  <si>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</si>
  <si>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</si>
  <si>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</si>
  <si>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</si>
  <si>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</si>
  <si>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</si>
  <si>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</si>
  <si>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</si>
  <si>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</si>
  <si>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</si>
  <si>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</si>
  <si>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</si>
  <si>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</si>
  <si>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</si>
  <si>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</si>
  <si>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</si>
  <si>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</si>
  <si>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</si>
  <si>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</si>
  <si>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</si>
  <si>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</si>
  <si>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</si>
  <si>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</si>
  <si>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</si>
  <si>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</si>
  <si>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</si>
  <si>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</si>
  <si>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</si>
  <si>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</si>
  <si>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</si>
  <si>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</si>
  <si>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我孫子市</t>
  </si>
  <si>
    <t>法非適用</t>
  </si>
  <si>
    <t>下水道事業</t>
  </si>
  <si>
    <t>公共下水道</t>
  </si>
  <si>
    <t>Ab</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</si>
  <si>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</si>
  <si>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</si>
  <si>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</si>
  <si>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</si>
  <si>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</si>
  <si>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</si>
  <si>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</si>
  <si>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</si>
  <si>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我孫子市の公共下水道事業は、昭和４２年に建設が始まり、間もなく５０年を迎えようとしています。
　今後、施設の老朽化、維持管理費の増大等、下水道事業をめぐる経営環境が厳しさを増していきます。
　維持管理費が増額傾向にあることを踏まえ、使用料収入の確保に努めなければならないと考えます。</t>
    <phoneticPr fontId="4"/>
  </si>
  <si>
    <t xml:space="preserve"> 平成２９年度末時点で、供用開始から４７年となります。
　管渠の標準的な耐用年数とされる５０年を経過した管渠はなく、大規模修繕等が必要となる箇所はありません。
　しかし、今後、建設から５０年を経過した管渠が増加するため、下水道ストックマネジメント計画の策定を推進していきます。</t>
    <rPh sb="129" eb="131">
      <t>スイシン</t>
    </rPh>
    <phoneticPr fontId="4"/>
  </si>
  <si>
    <t>　収益的収支比率については、地方債償還金のうち借換分の償還額が多額であることなどが影響し７０％台の比率に留まっています。
　企業債残高対事業規模比率について、企業債残高に対する一般会計負担額が減となったことにより平成２９年度の比率は上昇したものの、雨水事業の推進により一般会計負担額が増加傾向にあるため、過去５年間で見ると比率は減少傾向にあります。
　経費回収率及び汚水処理原価については、汚水処理費のうち公費負担分が、算定方法の変更などによって減少したことにより経費回収率が減少し、汚水処理原価が増加しています。汚水処理費の主なものは、流域下水道管理運営費負担金と企業債の元利償還金となっており、特に流域下水道管理運営費負担金は近年増加傾向にあります。
　水洗化率については、常に平均値を上回っていますが、さらなる水洗化率の向上に努めます。
　各指標を参考とし、適切な使用料収入の確保及び汚水処理費の削減に努め、経営の健全性・効率性の向上を目指します。</t>
    <rPh sb="41" eb="43">
      <t>エイキョウ</t>
    </rPh>
    <rPh sb="52" eb="53">
      <t>トド</t>
    </rPh>
    <rPh sb="96" eb="97">
      <t>ゲン</t>
    </rPh>
    <rPh sb="106" eb="108">
      <t>ヘイセイ</t>
    </rPh>
    <rPh sb="110" eb="111">
      <t>ネン</t>
    </rPh>
    <rPh sb="111" eb="112">
      <t>ド</t>
    </rPh>
    <rPh sb="116" eb="118">
      <t>ジョウショウ</t>
    </rPh>
    <rPh sb="124" eb="126">
      <t>ウスイ</t>
    </rPh>
    <rPh sb="126" eb="128">
      <t>ジギョウ</t>
    </rPh>
    <rPh sb="129" eb="131">
      <t>スイシン</t>
    </rPh>
    <rPh sb="134" eb="136">
      <t>イッパン</t>
    </rPh>
    <rPh sb="136" eb="138">
      <t>カイケイ</t>
    </rPh>
    <rPh sb="138" eb="140">
      <t>フタン</t>
    </rPh>
    <rPh sb="140" eb="141">
      <t>ガク</t>
    </rPh>
    <rPh sb="142" eb="144">
      <t>ゾウカ</t>
    </rPh>
    <rPh sb="144" eb="146">
      <t>ケイコウ</t>
    </rPh>
    <rPh sb="152" eb="154">
      <t>カコ</t>
    </rPh>
    <rPh sb="155" eb="157">
      <t>ネンカン</t>
    </rPh>
    <rPh sb="158" eb="159">
      <t>ミ</t>
    </rPh>
    <rPh sb="161" eb="163">
      <t>ヒリツ</t>
    </rPh>
    <rPh sb="164" eb="166">
      <t>ゲンショウ</t>
    </rPh>
    <rPh sb="166" eb="168">
      <t>ケイコウ</t>
    </rPh>
    <rPh sb="210" eb="212">
      <t>サンテイ</t>
    </rPh>
    <rPh sb="212" eb="214">
      <t>ホウホウ</t>
    </rPh>
    <rPh sb="215" eb="217">
      <t>ヘンコウ</t>
    </rPh>
    <rPh sb="223" eb="225">
      <t>ゲンショウ</t>
    </rPh>
    <rPh sb="238" eb="240">
      <t>ゲンショウ</t>
    </rPh>
    <rPh sb="249" eb="251">
      <t>ゾウカ</t>
    </rPh>
    <rPh sb="257" eb="259">
      <t>オスイ</t>
    </rPh>
    <rPh sb="259" eb="261">
      <t>ショリ</t>
    </rPh>
    <rPh sb="261" eb="262">
      <t>ヒ</t>
    </rPh>
    <rPh sb="263" eb="264">
      <t>オモ</t>
    </rPh>
    <rPh sb="269" eb="271">
      <t>リュウイキ</t>
    </rPh>
    <rPh sb="271" eb="274">
      <t>ゲスイドウ</t>
    </rPh>
    <rPh sb="274" eb="276">
      <t>カンリ</t>
    </rPh>
    <rPh sb="276" eb="279">
      <t>ウンエイヒ</t>
    </rPh>
    <rPh sb="279" eb="282">
      <t>フタンキン</t>
    </rPh>
    <rPh sb="283" eb="285">
      <t>キギョウ</t>
    </rPh>
    <rPh sb="285" eb="286">
      <t>サイ</t>
    </rPh>
    <rPh sb="287" eb="289">
      <t>ガンリ</t>
    </rPh>
    <rPh sb="289" eb="292">
      <t>ショウカンキン</t>
    </rPh>
    <rPh sb="299" eb="300">
      <t>トク</t>
    </rPh>
    <rPh sb="301" eb="303">
      <t>リュウイキ</t>
    </rPh>
    <rPh sb="303" eb="306">
      <t>ゲスイドウ</t>
    </rPh>
    <rPh sb="306" eb="308">
      <t>カンリ</t>
    </rPh>
    <rPh sb="308" eb="311">
      <t>ウンエイヒ</t>
    </rPh>
    <rPh sb="311" eb="314">
      <t>フタンキン</t>
    </rPh>
    <rPh sb="315" eb="317">
      <t>キンネン</t>
    </rPh>
    <rPh sb="317" eb="319">
      <t>ゾウカ</t>
    </rPh>
    <rPh sb="319" eb="321">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</si>
</sst>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0.01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B69-47E9-BCF7-62355222A7F4}"/>
            </c:ext>
          </c:extLst>
        </c:ser>
        <c:dLbls>
          <c:showLegendKey val="0"/>
          <c:showVal val="0"/>
          <c:showCatName val="0"/>
          <c:showSerName val="0"/>
          <c:showPercent val="0"/>
          <c:showBubbleSize val="0"/>
        </c:dLbls>
        <c:gapWidth val="150"/>
        <c:axId val="122443264"/>
        <c:axId val="12244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0.1</c:v>
                </c:pt>
                <c:pt idx="2">
                  <c:v>0.11</c:v>
                </c:pt>
                <c:pt idx="3">
                  <c:v>0.13</c:v>
                </c:pt>
                <c:pt idx="4">
                  <c:v>0.1</c:v>
                </c:pt>
              </c:numCache>
            </c:numRef>
          </c:val>
          <c:smooth val="0"/>
          <c:extLst>
            <c:ext xmlns:c16="http://schemas.microsoft.com/office/drawing/2014/chart" uri="{C3380CC4-5D6E-409C-BE32-E72D297353CC}">
              <c16:uniqueId val="{00000001-0B69-47E9-BCF7-62355222A7F4}"/>
            </c:ext>
          </c:extLst>
        </c:ser>
        <c:dLbls>
          <c:showLegendKey val="0"/>
          <c:showVal val="0"/>
          <c:showCatName val="0"/>
          <c:showSerName val="0"/>
          <c:showPercent val="0"/>
          <c:showBubbleSize val="0"/>
        </c:dLbls>
        <c:marker val="1"/>
        <c:smooth val="0"/>
        <c:axId val="122443264"/>
        <c:axId val="122445184"/>
      </c:lineChart>
      <c:dateAx>
        <c:axId val="122443264"/>
        <c:scaling>
          <c:orientation val="minMax"/>
        </c:scaling>
        <c:delete val="1"/>
        <c:axPos val="b"/>
        <c:numFmt formatCode="ge" sourceLinked="1"/>
        <c:majorTickMark val="none"/>
        <c:minorTickMark val="none"/>
        <c:tickLblPos val="none"/>
        <c:crossAx val="122445184"/>
        <c:crosses val="autoZero"/>
        <c:auto val="1"/>
        <c:lblOffset val="100"/>
        <c:baseTimeUnit val="years"/>
      </c:dateAx>
      <c:valAx>
        <c:axId val="12244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4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E4-4B65-89C9-1D92855705E0}"/>
            </c:ext>
          </c:extLst>
        </c:ser>
        <c:dLbls>
          <c:showLegendKey val="0"/>
          <c:showVal val="0"/>
          <c:showCatName val="0"/>
          <c:showSerName val="0"/>
          <c:showPercent val="0"/>
          <c:showBubbleSize val="0"/>
        </c:dLbls>
        <c:gapWidth val="150"/>
        <c:axId val="176407680"/>
        <c:axId val="17640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70.16</c:v>
                </c:pt>
                <c:pt idx="1">
                  <c:v>69.95</c:v>
                </c:pt>
                <c:pt idx="2">
                  <c:v>72.239999999999995</c:v>
                </c:pt>
                <c:pt idx="3">
                  <c:v>69.23</c:v>
                </c:pt>
                <c:pt idx="4">
                  <c:v>70.37</c:v>
                </c:pt>
              </c:numCache>
            </c:numRef>
          </c:val>
          <c:smooth val="0"/>
          <c:extLst>
            <c:ext xmlns:c16="http://schemas.microsoft.com/office/drawing/2014/chart" uri="{C3380CC4-5D6E-409C-BE32-E72D297353CC}">
              <c16:uniqueId val="{00000001-FFE4-4B65-89C9-1D92855705E0}"/>
            </c:ext>
          </c:extLst>
        </c:ser>
        <c:dLbls>
          <c:showLegendKey val="0"/>
          <c:showVal val="0"/>
          <c:showCatName val="0"/>
          <c:showSerName val="0"/>
          <c:showPercent val="0"/>
          <c:showBubbleSize val="0"/>
        </c:dLbls>
        <c:marker val="1"/>
        <c:smooth val="0"/>
        <c:axId val="176407680"/>
        <c:axId val="176409600"/>
      </c:lineChart>
      <c:dateAx>
        <c:axId val="176407680"/>
        <c:scaling>
          <c:orientation val="minMax"/>
        </c:scaling>
        <c:delete val="1"/>
        <c:axPos val="b"/>
        <c:numFmt formatCode="ge" sourceLinked="1"/>
        <c:majorTickMark val="none"/>
        <c:minorTickMark val="none"/>
        <c:tickLblPos val="none"/>
        <c:crossAx val="176409600"/>
        <c:crosses val="autoZero"/>
        <c:auto val="1"/>
        <c:lblOffset val="100"/>
        <c:baseTimeUnit val="years"/>
      </c:dateAx>
      <c:valAx>
        <c:axId val="17640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40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99.16</c:v>
                </c:pt>
                <c:pt idx="1">
                  <c:v>99.44</c:v>
                </c:pt>
                <c:pt idx="2">
                  <c:v>99.43</c:v>
                </c:pt>
                <c:pt idx="3">
                  <c:v>99.26</c:v>
                </c:pt>
                <c:pt idx="4">
                  <c:v>98.89</c:v>
                </c:pt>
              </c:numCache>
            </c:numRef>
          </c:val>
          <c:extLst>
            <c:ext xmlns:c16="http://schemas.microsoft.com/office/drawing/2014/chart" uri="{C3380CC4-5D6E-409C-BE32-E72D297353CC}">
              <c16:uniqueId val="{00000000-0F49-40A0-A2B9-C5FB56140D72}"/>
            </c:ext>
          </c:extLst>
        </c:ser>
        <c:dLbls>
          <c:showLegendKey val="0"/>
          <c:showVal val="0"/>
          <c:showCatName val="0"/>
          <c:showSerName val="0"/>
          <c:showPercent val="0"/>
          <c:showBubbleSize val="0"/>
        </c:dLbls>
        <c:gapWidth val="150"/>
        <c:axId val="176449024"/>
        <c:axId val="17645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96.82</c:v>
                </c:pt>
                <c:pt idx="1">
                  <c:v>96.69</c:v>
                </c:pt>
                <c:pt idx="2">
                  <c:v>96.84</c:v>
                </c:pt>
                <c:pt idx="3">
                  <c:v>96.84</c:v>
                </c:pt>
                <c:pt idx="4">
                  <c:v>96.75</c:v>
                </c:pt>
              </c:numCache>
            </c:numRef>
          </c:val>
          <c:smooth val="0"/>
          <c:extLst>
            <c:ext xmlns:c16="http://schemas.microsoft.com/office/drawing/2014/chart" uri="{C3380CC4-5D6E-409C-BE32-E72D297353CC}">
              <c16:uniqueId val="{00000001-0F49-40A0-A2B9-C5FB56140D72}"/>
            </c:ext>
          </c:extLst>
        </c:ser>
        <c:dLbls>
          <c:showLegendKey val="0"/>
          <c:showVal val="0"/>
          <c:showCatName val="0"/>
          <c:showSerName val="0"/>
          <c:showPercent val="0"/>
          <c:showBubbleSize val="0"/>
        </c:dLbls>
        <c:marker val="1"/>
        <c:smooth val="0"/>
        <c:axId val="176449024"/>
        <c:axId val="176450944"/>
      </c:lineChart>
      <c:dateAx>
        <c:axId val="176449024"/>
        <c:scaling>
          <c:orientation val="minMax"/>
        </c:scaling>
        <c:delete val="1"/>
        <c:axPos val="b"/>
        <c:numFmt formatCode="ge" sourceLinked="1"/>
        <c:majorTickMark val="none"/>
        <c:minorTickMark val="none"/>
        <c:tickLblPos val="none"/>
        <c:crossAx val="176450944"/>
        <c:crosses val="autoZero"/>
        <c:auto val="1"/>
        <c:lblOffset val="100"/>
        <c:baseTimeUnit val="years"/>
      </c:dateAx>
      <c:valAx>
        <c:axId val="17645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44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57.4</c:v>
                </c:pt>
                <c:pt idx="1">
                  <c:v>79.08</c:v>
                </c:pt>
                <c:pt idx="2">
                  <c:v>73.78</c:v>
                </c:pt>
                <c:pt idx="3">
                  <c:v>77.290000000000006</c:v>
                </c:pt>
                <c:pt idx="4">
                  <c:v>74.02</c:v>
                </c:pt>
              </c:numCache>
            </c:numRef>
          </c:val>
          <c:extLst>
            <c:ext xmlns:c16="http://schemas.microsoft.com/office/drawing/2014/chart" uri="{C3380CC4-5D6E-409C-BE32-E72D297353CC}">
              <c16:uniqueId val="{00000000-03E8-431A-9589-11EBC2F5B08F}"/>
            </c:ext>
          </c:extLst>
        </c:ser>
        <c:dLbls>
          <c:showLegendKey val="0"/>
          <c:showVal val="0"/>
          <c:showCatName val="0"/>
          <c:showSerName val="0"/>
          <c:showPercent val="0"/>
          <c:showBubbleSize val="0"/>
        </c:dLbls>
        <c:gapWidth val="150"/>
        <c:axId val="139466624"/>
        <c:axId val="13947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E8-431A-9589-11EBC2F5B08F}"/>
            </c:ext>
          </c:extLst>
        </c:ser>
        <c:dLbls>
          <c:showLegendKey val="0"/>
          <c:showVal val="0"/>
          <c:showCatName val="0"/>
          <c:showSerName val="0"/>
          <c:showPercent val="0"/>
          <c:showBubbleSize val="0"/>
        </c:dLbls>
        <c:marker val="1"/>
        <c:smooth val="0"/>
        <c:axId val="139466624"/>
        <c:axId val="139476992"/>
      </c:lineChart>
      <c:dateAx>
        <c:axId val="139466624"/>
        <c:scaling>
          <c:orientation val="minMax"/>
        </c:scaling>
        <c:delete val="1"/>
        <c:axPos val="b"/>
        <c:numFmt formatCode="ge" sourceLinked="1"/>
        <c:majorTickMark val="none"/>
        <c:minorTickMark val="none"/>
        <c:tickLblPos val="none"/>
        <c:crossAx val="139476992"/>
        <c:crosses val="autoZero"/>
        <c:auto val="1"/>
        <c:lblOffset val="100"/>
        <c:baseTimeUnit val="years"/>
      </c:dateAx>
      <c:valAx>
        <c:axId val="13947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46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E8-405D-BA51-0B5B26D54934}"/>
            </c:ext>
          </c:extLst>
        </c:ser>
        <c:dLbls>
          <c:showLegendKey val="0"/>
          <c:showVal val="0"/>
          <c:showCatName val="0"/>
          <c:showSerName val="0"/>
          <c:showPercent val="0"/>
          <c:showBubbleSize val="0"/>
        </c:dLbls>
        <c:gapWidth val="150"/>
        <c:axId val="139495680"/>
        <c:axId val="13949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E8-405D-BA51-0B5B26D54934}"/>
            </c:ext>
          </c:extLst>
        </c:ser>
        <c:dLbls>
          <c:showLegendKey val="0"/>
          <c:showVal val="0"/>
          <c:showCatName val="0"/>
          <c:showSerName val="0"/>
          <c:showPercent val="0"/>
          <c:showBubbleSize val="0"/>
        </c:dLbls>
        <c:marker val="1"/>
        <c:smooth val="0"/>
        <c:axId val="139495680"/>
        <c:axId val="139497856"/>
      </c:lineChart>
      <c:dateAx>
        <c:axId val="139495680"/>
        <c:scaling>
          <c:orientation val="minMax"/>
        </c:scaling>
        <c:delete val="1"/>
        <c:axPos val="b"/>
        <c:numFmt formatCode="ge" sourceLinked="1"/>
        <c:majorTickMark val="none"/>
        <c:minorTickMark val="none"/>
        <c:tickLblPos val="none"/>
        <c:crossAx val="139497856"/>
        <c:crosses val="autoZero"/>
        <c:auto val="1"/>
        <c:lblOffset val="100"/>
        <c:baseTimeUnit val="years"/>
      </c:dateAx>
      <c:valAx>
        <c:axId val="13949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49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16-48BD-953C-1A48DD005AE0}"/>
            </c:ext>
          </c:extLst>
        </c:ser>
        <c:dLbls>
          <c:showLegendKey val="0"/>
          <c:showVal val="0"/>
          <c:showCatName val="0"/>
          <c:showSerName val="0"/>
          <c:showPercent val="0"/>
          <c:showBubbleSize val="0"/>
        </c:dLbls>
        <c:gapWidth val="150"/>
        <c:axId val="175061632"/>
        <c:axId val="17507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16-48BD-953C-1A48DD005AE0}"/>
            </c:ext>
          </c:extLst>
        </c:ser>
        <c:dLbls>
          <c:showLegendKey val="0"/>
          <c:showVal val="0"/>
          <c:showCatName val="0"/>
          <c:showSerName val="0"/>
          <c:showPercent val="0"/>
          <c:showBubbleSize val="0"/>
        </c:dLbls>
        <c:marker val="1"/>
        <c:smooth val="0"/>
        <c:axId val="175061632"/>
        <c:axId val="175072000"/>
      </c:lineChart>
      <c:dateAx>
        <c:axId val="175061632"/>
        <c:scaling>
          <c:orientation val="minMax"/>
        </c:scaling>
        <c:delete val="1"/>
        <c:axPos val="b"/>
        <c:numFmt formatCode="ge" sourceLinked="1"/>
        <c:majorTickMark val="none"/>
        <c:minorTickMark val="none"/>
        <c:tickLblPos val="none"/>
        <c:crossAx val="175072000"/>
        <c:crosses val="autoZero"/>
        <c:auto val="1"/>
        <c:lblOffset val="100"/>
        <c:baseTimeUnit val="years"/>
      </c:dateAx>
      <c:valAx>
        <c:axId val="17507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06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59-4F67-9D37-93E711B63398}"/>
            </c:ext>
          </c:extLst>
        </c:ser>
        <c:dLbls>
          <c:showLegendKey val="0"/>
          <c:showVal val="0"/>
          <c:showCatName val="0"/>
          <c:showSerName val="0"/>
          <c:showPercent val="0"/>
          <c:showBubbleSize val="0"/>
        </c:dLbls>
        <c:gapWidth val="150"/>
        <c:axId val="175107456"/>
        <c:axId val="17512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59-4F67-9D37-93E711B63398}"/>
            </c:ext>
          </c:extLst>
        </c:ser>
        <c:dLbls>
          <c:showLegendKey val="0"/>
          <c:showVal val="0"/>
          <c:showCatName val="0"/>
          <c:showSerName val="0"/>
          <c:showPercent val="0"/>
          <c:showBubbleSize val="0"/>
        </c:dLbls>
        <c:marker val="1"/>
        <c:smooth val="0"/>
        <c:axId val="175107456"/>
        <c:axId val="175121920"/>
      </c:lineChart>
      <c:dateAx>
        <c:axId val="175107456"/>
        <c:scaling>
          <c:orientation val="minMax"/>
        </c:scaling>
        <c:delete val="1"/>
        <c:axPos val="b"/>
        <c:numFmt formatCode="ge" sourceLinked="1"/>
        <c:majorTickMark val="none"/>
        <c:minorTickMark val="none"/>
        <c:tickLblPos val="none"/>
        <c:crossAx val="175121920"/>
        <c:crosses val="autoZero"/>
        <c:auto val="1"/>
        <c:lblOffset val="100"/>
        <c:baseTimeUnit val="years"/>
      </c:dateAx>
      <c:valAx>
        <c:axId val="17512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10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01-4889-82FC-7F0D5E738D1A}"/>
            </c:ext>
          </c:extLst>
        </c:ser>
        <c:dLbls>
          <c:showLegendKey val="0"/>
          <c:showVal val="0"/>
          <c:showCatName val="0"/>
          <c:showSerName val="0"/>
          <c:showPercent val="0"/>
          <c:showBubbleSize val="0"/>
        </c:dLbls>
        <c:gapWidth val="150"/>
        <c:axId val="175157248"/>
        <c:axId val="17515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01-4889-82FC-7F0D5E738D1A}"/>
            </c:ext>
          </c:extLst>
        </c:ser>
        <c:dLbls>
          <c:showLegendKey val="0"/>
          <c:showVal val="0"/>
          <c:showCatName val="0"/>
          <c:showSerName val="0"/>
          <c:showPercent val="0"/>
          <c:showBubbleSize val="0"/>
        </c:dLbls>
        <c:marker val="1"/>
        <c:smooth val="0"/>
        <c:axId val="175157248"/>
        <c:axId val="175159168"/>
      </c:lineChart>
      <c:dateAx>
        <c:axId val="175157248"/>
        <c:scaling>
          <c:orientation val="minMax"/>
        </c:scaling>
        <c:delete val="1"/>
        <c:axPos val="b"/>
        <c:numFmt formatCode="ge" sourceLinked="1"/>
        <c:majorTickMark val="none"/>
        <c:minorTickMark val="none"/>
        <c:tickLblPos val="none"/>
        <c:crossAx val="175159168"/>
        <c:crosses val="autoZero"/>
        <c:auto val="1"/>
        <c:lblOffset val="100"/>
        <c:baseTimeUnit val="years"/>
      </c:dateAx>
      <c:valAx>
        <c:axId val="17515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15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808.15</c:v>
                </c:pt>
                <c:pt idx="1">
                  <c:v>735.01</c:v>
                </c:pt>
                <c:pt idx="2">
                  <c:v>607.17999999999995</c:v>
                </c:pt>
                <c:pt idx="3">
                  <c:v>408.32</c:v>
                </c:pt>
                <c:pt idx="4">
                  <c:v>544.52</c:v>
                </c:pt>
              </c:numCache>
            </c:numRef>
          </c:val>
          <c:extLst>
            <c:ext xmlns:c16="http://schemas.microsoft.com/office/drawing/2014/chart" uri="{C3380CC4-5D6E-409C-BE32-E72D297353CC}">
              <c16:uniqueId val="{00000000-6ADC-4260-972A-662BF0B56B3C}"/>
            </c:ext>
          </c:extLst>
        </c:ser>
        <c:dLbls>
          <c:showLegendKey val="0"/>
          <c:showVal val="0"/>
          <c:showCatName val="0"/>
          <c:showSerName val="0"/>
          <c:showPercent val="0"/>
          <c:showBubbleSize val="0"/>
        </c:dLbls>
        <c:gapWidth val="150"/>
        <c:axId val="175186304"/>
        <c:axId val="17518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624.4</c:v>
                </c:pt>
                <c:pt idx="1">
                  <c:v>607.52</c:v>
                </c:pt>
                <c:pt idx="2">
                  <c:v>643.19000000000005</c:v>
                </c:pt>
                <c:pt idx="3">
                  <c:v>596.44000000000005</c:v>
                </c:pt>
                <c:pt idx="4">
                  <c:v>612.6</c:v>
                </c:pt>
              </c:numCache>
            </c:numRef>
          </c:val>
          <c:smooth val="0"/>
          <c:extLst>
            <c:ext xmlns:c16="http://schemas.microsoft.com/office/drawing/2014/chart" uri="{C3380CC4-5D6E-409C-BE32-E72D297353CC}">
              <c16:uniqueId val="{00000001-6ADC-4260-972A-662BF0B56B3C}"/>
            </c:ext>
          </c:extLst>
        </c:ser>
        <c:dLbls>
          <c:showLegendKey val="0"/>
          <c:showVal val="0"/>
          <c:showCatName val="0"/>
          <c:showSerName val="0"/>
          <c:showPercent val="0"/>
          <c:showBubbleSize val="0"/>
        </c:dLbls>
        <c:marker val="1"/>
        <c:smooth val="0"/>
        <c:axId val="175186304"/>
        <c:axId val="175188224"/>
      </c:lineChart>
      <c:dateAx>
        <c:axId val="175186304"/>
        <c:scaling>
          <c:orientation val="minMax"/>
        </c:scaling>
        <c:delete val="1"/>
        <c:axPos val="b"/>
        <c:numFmt formatCode="ge" sourceLinked="1"/>
        <c:majorTickMark val="none"/>
        <c:minorTickMark val="none"/>
        <c:tickLblPos val="none"/>
        <c:crossAx val="175188224"/>
        <c:crosses val="autoZero"/>
        <c:auto val="1"/>
        <c:lblOffset val="100"/>
        <c:baseTimeUnit val="years"/>
      </c:dateAx>
      <c:valAx>
        <c:axId val="17518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18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94.26</c:v>
                </c:pt>
                <c:pt idx="1">
                  <c:v>96.18</c:v>
                </c:pt>
                <c:pt idx="2">
                  <c:v>94.75</c:v>
                </c:pt>
                <c:pt idx="3">
                  <c:v>98.75</c:v>
                </c:pt>
                <c:pt idx="4">
                  <c:v>89.03</c:v>
                </c:pt>
              </c:numCache>
            </c:numRef>
          </c:val>
          <c:extLst>
            <c:ext xmlns:c16="http://schemas.microsoft.com/office/drawing/2014/chart" uri="{C3380CC4-5D6E-409C-BE32-E72D297353CC}">
              <c16:uniqueId val="{00000000-8E26-4AF1-A583-9D4481C7D873}"/>
            </c:ext>
          </c:extLst>
        </c:ser>
        <c:dLbls>
          <c:showLegendKey val="0"/>
          <c:showVal val="0"/>
          <c:showCatName val="0"/>
          <c:showSerName val="0"/>
          <c:showPercent val="0"/>
          <c:showBubbleSize val="0"/>
        </c:dLbls>
        <c:gapWidth val="150"/>
        <c:axId val="175223552"/>
        <c:axId val="17522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92.33</c:v>
                </c:pt>
                <c:pt idx="1">
                  <c:v>96.91</c:v>
                </c:pt>
                <c:pt idx="2">
                  <c:v>101.54</c:v>
                </c:pt>
                <c:pt idx="3">
                  <c:v>102.42</c:v>
                </c:pt>
                <c:pt idx="4">
                  <c:v>100.97</c:v>
                </c:pt>
              </c:numCache>
            </c:numRef>
          </c:val>
          <c:smooth val="0"/>
          <c:extLst>
            <c:ext xmlns:c16="http://schemas.microsoft.com/office/drawing/2014/chart" uri="{C3380CC4-5D6E-409C-BE32-E72D297353CC}">
              <c16:uniqueId val="{00000001-8E26-4AF1-A583-9D4481C7D873}"/>
            </c:ext>
          </c:extLst>
        </c:ser>
        <c:dLbls>
          <c:showLegendKey val="0"/>
          <c:showVal val="0"/>
          <c:showCatName val="0"/>
          <c:showSerName val="0"/>
          <c:showPercent val="0"/>
          <c:showBubbleSize val="0"/>
        </c:dLbls>
        <c:marker val="1"/>
        <c:smooth val="0"/>
        <c:axId val="175223552"/>
        <c:axId val="175225472"/>
      </c:lineChart>
      <c:dateAx>
        <c:axId val="175223552"/>
        <c:scaling>
          <c:orientation val="minMax"/>
        </c:scaling>
        <c:delete val="1"/>
        <c:axPos val="b"/>
        <c:numFmt formatCode="ge" sourceLinked="1"/>
        <c:majorTickMark val="none"/>
        <c:minorTickMark val="none"/>
        <c:tickLblPos val="none"/>
        <c:crossAx val="175225472"/>
        <c:crosses val="autoZero"/>
        <c:auto val="1"/>
        <c:lblOffset val="100"/>
        <c:baseTimeUnit val="years"/>
      </c:dateAx>
      <c:valAx>
        <c:axId val="17522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22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139.46</c:v>
                </c:pt>
                <c:pt idx="1">
                  <c:v>140.66999999999999</c:v>
                </c:pt>
                <c:pt idx="2">
                  <c:v>143.66</c:v>
                </c:pt>
                <c:pt idx="3">
                  <c:v>137.41</c:v>
                </c:pt>
                <c:pt idx="4">
                  <c:v>152.24</c:v>
                </c:pt>
              </c:numCache>
            </c:numRef>
          </c:val>
          <c:extLst>
            <c:ext xmlns:c16="http://schemas.microsoft.com/office/drawing/2014/chart" uri="{C3380CC4-5D6E-409C-BE32-E72D297353CC}">
              <c16:uniqueId val="{00000000-B666-4B9C-B7BA-EF5FF0285E2F}"/>
            </c:ext>
          </c:extLst>
        </c:ser>
        <c:dLbls>
          <c:showLegendKey val="0"/>
          <c:showVal val="0"/>
          <c:showCatName val="0"/>
          <c:showSerName val="0"/>
          <c:showPercent val="0"/>
          <c:showBubbleSize val="0"/>
        </c:dLbls>
        <c:gapWidth val="150"/>
        <c:axId val="176370432"/>
        <c:axId val="17637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123.69</c:v>
                </c:pt>
                <c:pt idx="1">
                  <c:v>120.5</c:v>
                </c:pt>
                <c:pt idx="2">
                  <c:v>116.15</c:v>
                </c:pt>
                <c:pt idx="3">
                  <c:v>116.2</c:v>
                </c:pt>
                <c:pt idx="4">
                  <c:v>118.78</c:v>
                </c:pt>
              </c:numCache>
            </c:numRef>
          </c:val>
          <c:smooth val="0"/>
          <c:extLst>
            <c:ext xmlns:c16="http://schemas.microsoft.com/office/drawing/2014/chart" uri="{C3380CC4-5D6E-409C-BE32-E72D297353CC}">
              <c16:uniqueId val="{00000001-B666-4B9C-B7BA-EF5FF0285E2F}"/>
            </c:ext>
          </c:extLst>
        </c:ser>
        <c:dLbls>
          <c:showLegendKey val="0"/>
          <c:showVal val="0"/>
          <c:showCatName val="0"/>
          <c:showSerName val="0"/>
          <c:showPercent val="0"/>
          <c:showBubbleSize val="0"/>
        </c:dLbls>
        <c:marker val="1"/>
        <c:smooth val="0"/>
        <c:axId val="176370432"/>
        <c:axId val="176372352"/>
      </c:lineChart>
      <c:dateAx>
        <c:axId val="176370432"/>
        <c:scaling>
          <c:orientation val="minMax"/>
        </c:scaling>
        <c:delete val="1"/>
        <c:axPos val="b"/>
        <c:numFmt formatCode="ge" sourceLinked="1"/>
        <c:majorTickMark val="none"/>
        <c:minorTickMark val="none"/>
        <c:tickLblPos val="none"/>
        <c:crossAx val="176372352"/>
        <c:crosses val="autoZero"/>
        <c:auto val="1"/>
        <c:lblOffset val="100"/>
        <c:baseTimeUnit val="years"/>
      </c:dateAx>
      <c:valAx>
        <c:axId val="17637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37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千葉県　我孫子市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Ab</v>
      </c>
      <c r="X8" s="47"/>
      <c r="Y8" s="47"/>
      <c r="Z8" s="47"/>
      <c r="AA8" s="47"/>
      <c r="AB8" s="47"/>
      <c r="AC8" s="47"/>
      <c r="AD8" s="48" t="str">
        <f>データ!$M$6</f>
        <v>非設置</v>
      </c>
      <c r="AE8" s="48"/>
      <c r="AF8" s="48"/>
      <c r="AG8" s="48"/>
      <c r="AH8" s="48"/>
      <c r="AI8" s="48"/>
      <c r="AJ8" s="48"/>
      <c r="AK8" s="3"/>
      <c r="AL8" s="49">
        <f>データ!S6</f>
        <v>132388</v>
      </c>
      <c r="AM8" s="49"/>
      <c r="AN8" s="49"/>
      <c r="AO8" s="49"/>
      <c r="AP8" s="49"/>
      <c r="AQ8" s="49"/>
      <c r="AR8" s="49"/>
      <c r="AS8" s="49"/>
      <c r="AT8" s="44">
        <f>データ!T6</f>
        <v>43.15</v>
      </c>
      <c r="AU8" s="44"/>
      <c r="AV8" s="44"/>
      <c r="AW8" s="44"/>
      <c r="AX8" s="44"/>
      <c r="AY8" s="44"/>
      <c r="AZ8" s="44"/>
      <c r="BA8" s="44"/>
      <c r="BB8" s="44">
        <f>データ!U6</f>
        <v>3068.09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83.79</v>
      </c>
      <c r="Q10" s="44"/>
      <c r="R10" s="44"/>
      <c r="S10" s="44"/>
      <c r="T10" s="44"/>
      <c r="U10" s="44"/>
      <c r="V10" s="44"/>
      <c r="W10" s="44">
        <f>データ!Q6</f>
        <v>77.540000000000006</v>
      </c>
      <c r="X10" s="44"/>
      <c r="Y10" s="44"/>
      <c r="Z10" s="44"/>
      <c r="AA10" s="44"/>
      <c r="AB10" s="44"/>
      <c r="AC10" s="44"/>
      <c r="AD10" s="49">
        <f>データ!R6</f>
        <v>2138</v>
      </c>
      <c r="AE10" s="49"/>
      <c r="AF10" s="49"/>
      <c r="AG10" s="49"/>
      <c r="AH10" s="49"/>
      <c r="AI10" s="49"/>
      <c r="AJ10" s="49"/>
      <c r="AK10" s="2"/>
      <c r="AL10" s="49">
        <f>データ!V6</f>
        <v>110800</v>
      </c>
      <c r="AM10" s="49"/>
      <c r="AN10" s="49"/>
      <c r="AO10" s="49"/>
      <c r="AP10" s="49"/>
      <c r="AQ10" s="49"/>
      <c r="AR10" s="49"/>
      <c r="AS10" s="49"/>
      <c r="AT10" s="44">
        <f>データ!W6</f>
        <v>12.9</v>
      </c>
      <c r="AU10" s="44"/>
      <c r="AV10" s="44"/>
      <c r="AW10" s="44"/>
      <c r="AX10" s="44"/>
      <c r="AY10" s="44"/>
      <c r="AZ10" s="44"/>
      <c r="BA10" s="44"/>
      <c r="BB10" s="44">
        <f>データ!X6</f>
        <v>8589.15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LcedmDr1bvfkbuFdZVQ8gtVr8FeGWb1c71YopVlUtI7NyAx1iUiAWHqPfCvGWsztbCQ26Nz0Zz60JXjyT0Sr8A==" saltValue="zVHChpCxPSU9bnzG+CuUC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122220</v>
      </c>
      <c r="D6" s="32">
        <f t="shared" si="3"/>
        <v>47</v>
      </c>
      <c r="E6" s="32">
        <f t="shared" si="3"/>
        <v>17</v>
      </c>
      <c r="F6" s="32">
        <f t="shared" si="3"/>
        <v>1</v>
      </c>
      <c r="G6" s="32">
        <f t="shared" si="3"/>
        <v>0</v>
      </c>
      <c r="H6" s="32" t="str">
        <f t="shared" si="3"/>
        <v>千葉県　我孫子市</v>
      </c>
      <c r="I6" s="32" t="str">
        <f t="shared" si="3"/>
        <v>法非適用</v>
      </c>
      <c r="J6" s="32" t="str">
        <f t="shared" si="3"/>
        <v>下水道事業</v>
      </c>
      <c r="K6" s="32" t="str">
        <f t="shared" si="3"/>
        <v>公共下水道</v>
      </c>
      <c r="L6" s="32" t="str">
        <f t="shared" si="3"/>
        <v>Ab</v>
      </c>
      <c r="M6" s="32" t="str">
        <f t="shared" si="3"/>
        <v>非設置</v>
      </c>
      <c r="N6" s="33" t="str">
        <f t="shared" si="3"/>
        <v>-</v>
      </c>
      <c r="O6" s="33" t="str">
        <f t="shared" si="3"/>
        <v>該当数値なし</v>
      </c>
      <c r="P6" s="33">
        <f t="shared" si="3"/>
        <v>83.79</v>
      </c>
      <c r="Q6" s="33">
        <f t="shared" si="3"/>
        <v>77.540000000000006</v>
      </c>
      <c r="R6" s="33">
        <f t="shared" si="3"/>
        <v>2138</v>
      </c>
      <c r="S6" s="33">
        <f t="shared" si="3"/>
        <v>132388</v>
      </c>
      <c r="T6" s="33">
        <f t="shared" si="3"/>
        <v>43.15</v>
      </c>
      <c r="U6" s="33">
        <f t="shared" si="3"/>
        <v>3068.09</v>
      </c>
      <c r="V6" s="33">
        <f t="shared" si="3"/>
        <v>110800</v>
      </c>
      <c r="W6" s="33">
        <f t="shared" si="3"/>
        <v>12.9</v>
      </c>
      <c r="X6" s="33">
        <f t="shared" si="3"/>
        <v>8589.15</v>
      </c>
      <c r="Y6" s="34">
        <f>IF(Y7="",NA(),Y7)</f>
        <v>57.4</v>
      </c>
      <c r="Z6" s="34">
        <f t="shared" ref="Z6:AH6" si="4">IF(Z7="",NA(),Z7)</f>
        <v>79.08</v>
      </c>
      <c r="AA6" s="34">
        <f t="shared" si="4"/>
        <v>73.78</v>
      </c>
      <c r="AB6" s="34">
        <f t="shared" si="4"/>
        <v>77.290000000000006</v>
      </c>
      <c r="AC6" s="34">
        <f t="shared" si="4"/>
        <v>74.02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808.15</v>
      </c>
      <c r="BG6" s="34">
        <f t="shared" ref="BG6:BO6" si="7">IF(BG7="",NA(),BG7)</f>
        <v>735.01</v>
      </c>
      <c r="BH6" s="34">
        <f t="shared" si="7"/>
        <v>607.17999999999995</v>
      </c>
      <c r="BI6" s="34">
        <f t="shared" si="7"/>
        <v>408.32</v>
      </c>
      <c r="BJ6" s="34">
        <f t="shared" si="7"/>
        <v>544.52</v>
      </c>
      <c r="BK6" s="34">
        <f t="shared" si="7"/>
        <v>624.4</v>
      </c>
      <c r="BL6" s="34">
        <f t="shared" si="7"/>
        <v>607.52</v>
      </c>
      <c r="BM6" s="34">
        <f t="shared" si="7"/>
        <v>643.19000000000005</v>
      </c>
      <c r="BN6" s="34">
        <f t="shared" si="7"/>
        <v>596.44000000000005</v>
      </c>
      <c r="BO6" s="34">
        <f t="shared" si="7"/>
        <v>612.6</v>
      </c>
      <c r="BP6" s="33" t="str">
        <f>IF(BP7="","",IF(BP7="-","【-】","【"&amp;SUBSTITUTE(TEXT(BP7,"#,##0.00"),"-","△")&amp;"】"))</f>
        <v>【707.33】</v>
      </c>
      <c r="BQ6" s="34">
        <f>IF(BQ7="",NA(),BQ7)</f>
        <v>94.26</v>
      </c>
      <c r="BR6" s="34">
        <f t="shared" ref="BR6:BZ6" si="8">IF(BR7="",NA(),BR7)</f>
        <v>96.18</v>
      </c>
      <c r="BS6" s="34">
        <f t="shared" si="8"/>
        <v>94.75</v>
      </c>
      <c r="BT6" s="34">
        <f t="shared" si="8"/>
        <v>98.75</v>
      </c>
      <c r="BU6" s="34">
        <f t="shared" si="8"/>
        <v>89.03</v>
      </c>
      <c r="BV6" s="34">
        <f t="shared" si="8"/>
        <v>92.33</v>
      </c>
      <c r="BW6" s="34">
        <f t="shared" si="8"/>
        <v>96.91</v>
      </c>
      <c r="BX6" s="34">
        <f t="shared" si="8"/>
        <v>101.54</v>
      </c>
      <c r="BY6" s="34">
        <f t="shared" si="8"/>
        <v>102.42</v>
      </c>
      <c r="BZ6" s="34">
        <f t="shared" si="8"/>
        <v>100.97</v>
      </c>
      <c r="CA6" s="33" t="str">
        <f>IF(CA7="","",IF(CA7="-","【-】","【"&amp;SUBSTITUTE(TEXT(CA7,"#,##0.00"),"-","△")&amp;"】"))</f>
        <v>【101.26】</v>
      </c>
      <c r="CB6" s="34">
        <f>IF(CB7="",NA(),CB7)</f>
        <v>139.46</v>
      </c>
      <c r="CC6" s="34">
        <f t="shared" ref="CC6:CK6" si="9">IF(CC7="",NA(),CC7)</f>
        <v>140.66999999999999</v>
      </c>
      <c r="CD6" s="34">
        <f t="shared" si="9"/>
        <v>143.66</v>
      </c>
      <c r="CE6" s="34">
        <f t="shared" si="9"/>
        <v>137.41</v>
      </c>
      <c r="CF6" s="34">
        <f t="shared" si="9"/>
        <v>152.24</v>
      </c>
      <c r="CG6" s="34">
        <f t="shared" si="9"/>
        <v>123.69</v>
      </c>
      <c r="CH6" s="34">
        <f t="shared" si="9"/>
        <v>120.5</v>
      </c>
      <c r="CI6" s="34">
        <f t="shared" si="9"/>
        <v>116.15</v>
      </c>
      <c r="CJ6" s="34">
        <f t="shared" si="9"/>
        <v>116.2</v>
      </c>
      <c r="CK6" s="34">
        <f t="shared" si="9"/>
        <v>118.78</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70.16</v>
      </c>
      <c r="CS6" s="34">
        <f t="shared" si="10"/>
        <v>69.95</v>
      </c>
      <c r="CT6" s="34">
        <f t="shared" si="10"/>
        <v>72.239999999999995</v>
      </c>
      <c r="CU6" s="34">
        <f t="shared" si="10"/>
        <v>69.23</v>
      </c>
      <c r="CV6" s="34">
        <f t="shared" si="10"/>
        <v>70.37</v>
      </c>
      <c r="CW6" s="33" t="str">
        <f>IF(CW7="","",IF(CW7="-","【-】","【"&amp;SUBSTITUTE(TEXT(CW7,"#,##0.00"),"-","△")&amp;"】"))</f>
        <v>【60.13】</v>
      </c>
      <c r="CX6" s="34">
        <f>IF(CX7="",NA(),CX7)</f>
        <v>99.16</v>
      </c>
      <c r="CY6" s="34">
        <f t="shared" ref="CY6:DG6" si="11">IF(CY7="",NA(),CY7)</f>
        <v>99.44</v>
      </c>
      <c r="CZ6" s="34">
        <f t="shared" si="11"/>
        <v>99.43</v>
      </c>
      <c r="DA6" s="34">
        <f t="shared" si="11"/>
        <v>99.26</v>
      </c>
      <c r="DB6" s="34">
        <f t="shared" si="11"/>
        <v>98.89</v>
      </c>
      <c r="DC6" s="34">
        <f t="shared" si="11"/>
        <v>96.82</v>
      </c>
      <c r="DD6" s="34">
        <f t="shared" si="11"/>
        <v>96.69</v>
      </c>
      <c r="DE6" s="34">
        <f t="shared" si="11"/>
        <v>96.84</v>
      </c>
      <c r="DF6" s="34">
        <f t="shared" si="11"/>
        <v>96.84</v>
      </c>
      <c r="DG6" s="34">
        <f t="shared" si="11"/>
        <v>96.75</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0.01</v>
      </c>
      <c r="EG6" s="33">
        <f t="shared" si="14"/>
        <v>0</v>
      </c>
      <c r="EH6" s="33">
        <f t="shared" si="14"/>
        <v>0</v>
      </c>
      <c r="EI6" s="33">
        <f t="shared" si="14"/>
        <v>0</v>
      </c>
      <c r="EJ6" s="34">
        <f t="shared" si="14"/>
        <v>0.08</v>
      </c>
      <c r="EK6" s="34">
        <f t="shared" si="14"/>
        <v>0.1</v>
      </c>
      <c r="EL6" s="34">
        <f t="shared" si="14"/>
        <v>0.11</v>
      </c>
      <c r="EM6" s="34">
        <f t="shared" si="14"/>
        <v>0.13</v>
      </c>
      <c r="EN6" s="34">
        <f t="shared" si="14"/>
        <v>0.1</v>
      </c>
      <c r="EO6" s="33" t="str">
        <f>IF(EO7="","",IF(EO7="-","【-】","【"&amp;SUBSTITUTE(TEXT(EO7,"#,##0.00"),"-","△")&amp;"】"))</f>
        <v>【0.23】</v>
      </c>
    </row>
    <row r="7" spans="1:145" s="35" customFormat="1" x14ac:dyDescent="0.15">
      <c r="A7" s="27"/>
      <c r="B7" s="36">
        <v>2017</v>
      </c>
      <c r="C7" s="36">
        <v>122220</v>
      </c>
      <c r="D7" s="36">
        <v>47</v>
      </c>
      <c r="E7" s="36">
        <v>17</v>
      </c>
      <c r="F7" s="36">
        <v>1</v>
      </c>
      <c r="G7" s="36">
        <v>0</v>
      </c>
      <c r="H7" s="36" t="s">
        <v>109</v>
      </c>
      <c r="I7" s="36" t="s">
        <v>110</v>
      </c>
      <c r="J7" s="36" t="s">
        <v>111</v>
      </c>
      <c r="K7" s="36" t="s">
        <v>112</v>
      </c>
      <c r="L7" s="36" t="s">
        <v>113</v>
      </c>
      <c r="M7" s="36" t="s">
        <v>114</v>
      </c>
      <c r="N7" s="37" t="s">
        <v>115</v>
      </c>
      <c r="O7" s="37" t="s">
        <v>116</v>
      </c>
      <c r="P7" s="37">
        <v>83.79</v>
      </c>
      <c r="Q7" s="37">
        <v>77.540000000000006</v>
      </c>
      <c r="R7" s="37">
        <v>2138</v>
      </c>
      <c r="S7" s="37">
        <v>132388</v>
      </c>
      <c r="T7" s="37">
        <v>43.15</v>
      </c>
      <c r="U7" s="37">
        <v>3068.09</v>
      </c>
      <c r="V7" s="37">
        <v>110800</v>
      </c>
      <c r="W7" s="37">
        <v>12.9</v>
      </c>
      <c r="X7" s="37">
        <v>8589.15</v>
      </c>
      <c r="Y7" s="37">
        <v>57.4</v>
      </c>
      <c r="Z7" s="37">
        <v>79.08</v>
      </c>
      <c r="AA7" s="37">
        <v>73.78</v>
      </c>
      <c r="AB7" s="37">
        <v>77.290000000000006</v>
      </c>
      <c r="AC7" s="37">
        <v>74.02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808.15</v>
      </c>
      <c r="BG7" s="37">
        <v>735.01</v>
      </c>
      <c r="BH7" s="37">
        <v>607.17999999999995</v>
      </c>
      <c r="BI7" s="37">
        <v>408.32</v>
      </c>
      <c r="BJ7" s="37">
        <v>544.52</v>
      </c>
      <c r="BK7" s="37">
        <v>624.4</v>
      </c>
      <c r="BL7" s="37">
        <v>607.52</v>
      </c>
      <c r="BM7" s="37">
        <v>643.19000000000005</v>
      </c>
      <c r="BN7" s="37">
        <v>596.44000000000005</v>
      </c>
      <c r="BO7" s="37">
        <v>612.6</v>
      </c>
      <c r="BP7" s="37">
        <v>707.33</v>
      </c>
      <c r="BQ7" s="37">
        <v>94.26</v>
      </c>
      <c r="BR7" s="37">
        <v>96.18</v>
      </c>
      <c r="BS7" s="37">
        <v>94.75</v>
      </c>
      <c r="BT7" s="37">
        <v>98.75</v>
      </c>
      <c r="BU7" s="37">
        <v>89.03</v>
      </c>
      <c r="BV7" s="37">
        <v>92.33</v>
      </c>
      <c r="BW7" s="37">
        <v>96.91</v>
      </c>
      <c r="BX7" s="37">
        <v>101.54</v>
      </c>
      <c r="BY7" s="37">
        <v>102.42</v>
      </c>
      <c r="BZ7" s="37">
        <v>100.97</v>
      </c>
      <c r="CA7" s="37">
        <v>101.26</v>
      </c>
      <c r="CB7" s="37">
        <v>139.46</v>
      </c>
      <c r="CC7" s="37">
        <v>140.66999999999999</v>
      </c>
      <c r="CD7" s="37">
        <v>143.66</v>
      </c>
      <c r="CE7" s="37">
        <v>137.41</v>
      </c>
      <c r="CF7" s="37">
        <v>152.24</v>
      </c>
      <c r="CG7" s="37">
        <v>123.69</v>
      </c>
      <c r="CH7" s="37">
        <v>120.5</v>
      </c>
      <c r="CI7" s="37">
        <v>116.15</v>
      </c>
      <c r="CJ7" s="37">
        <v>116.2</v>
      </c>
      <c r="CK7" s="37">
        <v>118.78</v>
      </c>
      <c r="CL7" s="37">
        <v>136.38999999999999</v>
      </c>
      <c r="CM7" s="37" t="s">
        <v>115</v>
      </c>
      <c r="CN7" s="37" t="s">
        <v>115</v>
      </c>
      <c r="CO7" s="37" t="s">
        <v>115</v>
      </c>
      <c r="CP7" s="37" t="s">
        <v>115</v>
      </c>
      <c r="CQ7" s="37" t="s">
        <v>115</v>
      </c>
      <c r="CR7" s="37">
        <v>70.16</v>
      </c>
      <c r="CS7" s="37">
        <v>69.95</v>
      </c>
      <c r="CT7" s="37">
        <v>72.239999999999995</v>
      </c>
      <c r="CU7" s="37">
        <v>69.23</v>
      </c>
      <c r="CV7" s="37">
        <v>70.37</v>
      </c>
      <c r="CW7" s="37">
        <v>60.13</v>
      </c>
      <c r="CX7" s="37">
        <v>99.16</v>
      </c>
      <c r="CY7" s="37">
        <v>99.44</v>
      </c>
      <c r="CZ7" s="37">
        <v>99.43</v>
      </c>
      <c r="DA7" s="37">
        <v>99.26</v>
      </c>
      <c r="DB7" s="37">
        <v>98.89</v>
      </c>
      <c r="DC7" s="37">
        <v>96.82</v>
      </c>
      <c r="DD7" s="37">
        <v>96.69</v>
      </c>
      <c r="DE7" s="37">
        <v>96.84</v>
      </c>
      <c r="DF7" s="37">
        <v>96.84</v>
      </c>
      <c r="DG7" s="37">
        <v>96.75</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0.01</v>
      </c>
      <c r="EG7" s="37">
        <v>0</v>
      </c>
      <c r="EH7" s="37">
        <v>0</v>
      </c>
      <c r="EI7" s="37">
        <v>0</v>
      </c>
      <c r="EJ7" s="37">
        <v>0.08</v>
      </c>
      <c r="EK7" s="37">
        <v>0.1</v>
      </c>
      <c r="EL7" s="37">
        <v>0.11</v>
      </c>
      <c r="EM7" s="37">
        <v>0.13</v>
      </c>
      <c r="EN7" s="37">
        <v>0.1</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2019-01-22T08:08:49Z</cp:lastPrinted>
  <dcterms:created xsi:type="dcterms:W3CDTF">2018-12-03T09:02:13Z</dcterms:created>
  <dcterms:modified xsi:type="dcterms:W3CDTF">2019-02-21T03:05:39Z</dcterms:modified>
</cp:coreProperties>
</file>