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stf3WVKNwxNGvj2mcUgMtXN6+rHYSxCipATMxAy6bLEOnkzVlaZKzWj1T0BpMaaeTWZI0THADKUYpJCbh4IvmA==" workbookSaltValue="ngtfxMlGu1tjXGirk4To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<sst xmlns="http://schemas.openxmlformats.org/spreadsheetml/2006/main" count="240" uniqueCount="126">
  <si>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</si>
  <si>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</si>
  <si>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</si>
  <si>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</si>
  <si>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</si>
  <si>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</si>
  <si>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</si>
  <si>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</si>
  <si>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</si>
  <si>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</si>
  <si>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</si>
  <si>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</si>
  <si>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</si>
  <si>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</si>
  <si>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</si>
  <si>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</si>
  <si>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</si>
  <si>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</si>
  <si>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</si>
  <si>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</si>
  <si>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</si>
  <si>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</si>
  <si>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</si>
  <si>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</si>
  <si>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</si>
  <si>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</si>
  <si>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</si>
  <si>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</si>
  <si>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</si>
  <si>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</si>
  <si>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</si>
  <si>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</si>
  <si>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</si>
  <si>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</si>
  <si>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</si>
  <si>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</si>
  <si>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</si>
  <si>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</si>
  <si>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</si>
  <si>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</si>
  <si>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</si>
  <si>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</si>
  <si>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</si>
  <si>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</si>
  <si>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</si>
  <si>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</si>
  <si>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</si>
  <si>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</si>
  <si>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</si>
  <si>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</si>
  <si>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</si>
  <si>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</si>
  <si>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</si>
  <si>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</si>
  <si>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</si>
  <si>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</si>
  <si>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</si>
  <si>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</si>
  <si>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</si>
  <si>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</si>
  <si>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</si>
  <si>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</si>
  <si>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</si>
  <si>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</si>
  <si>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</si>
  <si>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</si>
  <si>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</si>
  <si>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</si>
  <si>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</si>
  <si>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</si>
  <si>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</si>
  <si>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</si>
  <si>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</si>
  <si>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</si>
  <si>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</si>
  <si>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</si>
  <si>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</si>
  <si>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</si>
  <si>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</si>
  <si>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</si>
  <si>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</si>
  <si>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</si>
  <si>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</si>
  <si>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</si>
  <si>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</si>
  <si>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</si>
  <si>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</si>
  <si>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</si>
  <si>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</si>
  <si>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</si>
  <si>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</si>
  <si>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</si>
  <si>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</si>
  <si>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</si>
  <si>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</si>
  <si>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</si>
  <si>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</si>
  <si>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</si>
  <si>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</si>
  <si>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</si>
  <si>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</si>
  <si>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</si>
  <si>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</si>
  <si>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</si>
  <si>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</si>
  <si>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</si>
  <si>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</si>
  <si>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</si>
  <si>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</si>
  <si>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</si>
  <si>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</si>
  <si>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</si>
  <si>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</si>
  <si>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</si>
  <si>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</si>
  <si>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</si>
  <si>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</si>
  <si>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</si>
  <si>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</si>
  <si>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</si>
  <si>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</si>
  <si>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</si>
  <si>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</si>
  <si>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経営改善のため、今後も引き続き広報や巡回活動により、未接続者に対して普及活動を積極的に行い、水洗化人口及び有収水量の増加を目指していく。
　また、今後償還金のピークを迎えるにあたり、資本費平準化債・借換債等を有効に活用し、経営の効率化・安定化を図っていく。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農業集落排水施設の更新を行っていく。</t>
    <rPh sb="249" eb="251">
      <t>コウチク</t>
    </rPh>
    <rPh sb="252" eb="253">
      <t>ハカ</t>
    </rPh>
    <rPh sb="257" eb="258">
      <t>クニ</t>
    </rPh>
    <rPh sb="298" eb="300">
      <t>ノウギョウ</t>
    </rPh>
    <rPh sb="300" eb="302">
      <t>シュウラク</t>
    </rPh>
    <rPh sb="302" eb="304">
      <t>ハイスイ</t>
    </rPh>
    <rPh sb="304" eb="306">
      <t>シセツ</t>
    </rPh>
    <phoneticPr fontId="4"/>
  </si>
  <si>
    <t xml:space="preserve">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による使用料収入の伸び悩み等が挙げられる。
　元利償還金のピークの予定は平成34年度となっており、今後も上がり続けていくことから、汚水処理原価がさらに高くなり、収益的収支比率及び経費回収率も悪化することが予想される。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も、平成18年度に約30％アップしており、平成29年度の使用料単価は約219円と高水準であり、当市上水道・公共下水道、他市町村との整合性の観点からも、近々の改定は難しいものと考える。
　維持管理については、既に処理施設の維持管理について民間委託を実施しているが、より効率的なコストの節減合理化を推進するうえで、包括的民間委託等の導入を検討する必要がある。</t>
    <rPh sb="26" eb="28">
      <t>ケイエイ</t>
    </rPh>
    <rPh sb="31" eb="32">
      <t>セイ</t>
    </rPh>
    <rPh sb="42" eb="44">
      <t>キギョウ</t>
    </rPh>
    <rPh sb="44" eb="45">
      <t>サイ</t>
    </rPh>
    <rPh sb="45" eb="47">
      <t>ザンダカ</t>
    </rPh>
    <rPh sb="47" eb="48">
      <t>タイ</t>
    </rPh>
    <rPh sb="48" eb="50">
      <t>ジギョウ</t>
    </rPh>
    <rPh sb="50" eb="52">
      <t>キボ</t>
    </rPh>
    <rPh sb="52" eb="54">
      <t>ヒリツ</t>
    </rPh>
    <rPh sb="54" eb="55">
      <t>オヨ</t>
    </rPh>
    <rPh sb="123" eb="124">
      <t>ノ</t>
    </rPh>
    <rPh sb="125" eb="126">
      <t>ナヤ</t>
    </rPh>
    <rPh sb="127" eb="128">
      <t>トウ</t>
    </rPh>
    <rPh sb="147" eb="149">
      <t>ヨテイ</t>
    </rPh>
    <rPh sb="318" eb="319">
      <t>ヤク</t>
    </rPh>
    <phoneticPr fontId="4"/>
  </si>
  <si>
    <t>　農業集落排水施設は供用開始から14～21年経過しており、施設の老朽化、劣化の進行が見られる状態である。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rPh sb="64" eb="66">
      <t>カンキョ</t>
    </rPh>
    <rPh sb="66" eb="68">
      <t>コウシン</t>
    </rPh>
    <rPh sb="68" eb="69">
      <t>トウ</t>
    </rPh>
    <rPh sb="77" eb="79">
      <t>カンキョ</t>
    </rPh>
    <rPh sb="79" eb="82">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</si>
</sst>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61-48E9-B794-1A656BF92029}"/>
            </c:ext>
          </c:extLst>
        </c:ser>
        <c:dLbls>
          <c:showLegendKey val="0"/>
          <c:showVal val="0"/>
          <c:showCatName val="0"/>
          <c:showSerName val="0"/>
          <c:showPercent val="0"/>
          <c:showBubbleSize val="0"/>
        </c:dLbls>
        <c:gapWidth val="150"/>
        <c:axId val="141116840"/>
        <c:axId val="9453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1B61-48E9-B794-1A656BF92029}"/>
            </c:ext>
          </c:extLst>
        </c:ser>
        <c:dLbls>
          <c:showLegendKey val="0"/>
          <c:showVal val="0"/>
          <c:showCatName val="0"/>
          <c:showSerName val="0"/>
          <c:showPercent val="0"/>
          <c:showBubbleSize val="0"/>
        </c:dLbls>
        <c:marker val="1"/>
        <c:smooth val="0"/>
        <c:axId val="141116840"/>
        <c:axId val="94539400"/>
      </c:lineChart>
      <c:dateAx>
        <c:axId val="141116840"/>
        <c:scaling>
          <c:orientation val="minMax"/>
        </c:scaling>
        <c:delete val="1"/>
        <c:axPos val="b"/>
        <c:numFmt formatCode="ge" sourceLinked="1"/>
        <c:majorTickMark val="none"/>
        <c:minorTickMark val="none"/>
        <c:tickLblPos val="none"/>
        <c:crossAx val="94539400"/>
        <c:crosses val="autoZero"/>
        <c:auto val="1"/>
        <c:lblOffset val="100"/>
        <c:baseTimeUnit val="years"/>
      </c:dateAx>
      <c:valAx>
        <c:axId val="945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56.94</c:v>
                </c:pt>
                <c:pt idx="1">
                  <c:v>53.57</c:v>
                </c:pt>
                <c:pt idx="2">
                  <c:v>53.57</c:v>
                </c:pt>
                <c:pt idx="3">
                  <c:v>53.1</c:v>
                </c:pt>
                <c:pt idx="4">
                  <c:v>54.71</c:v>
                </c:pt>
              </c:numCache>
            </c:numRef>
          </c:val>
          <c:extLst>
            <c:ext xmlns:c16="http://schemas.microsoft.com/office/drawing/2014/chart" uri="{C3380CC4-5D6E-409C-BE32-E72D297353CC}">
              <c16:uniqueId val="{00000000-0B77-4985-A800-1BDB6556582C}"/>
            </c:ext>
          </c:extLst>
        </c:ser>
        <c:dLbls>
          <c:showLegendKey val="0"/>
          <c:showVal val="0"/>
          <c:showCatName val="0"/>
          <c:showSerName val="0"/>
          <c:showPercent val="0"/>
          <c:showBubbleSize val="0"/>
        </c:dLbls>
        <c:gapWidth val="150"/>
        <c:axId val="141871896"/>
        <c:axId val="1423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0B77-4985-A800-1BDB6556582C}"/>
            </c:ext>
          </c:extLst>
        </c:ser>
        <c:dLbls>
          <c:showLegendKey val="0"/>
          <c:showVal val="0"/>
          <c:showCatName val="0"/>
          <c:showSerName val="0"/>
          <c:showPercent val="0"/>
          <c:showBubbleSize val="0"/>
        </c:dLbls>
        <c:marker val="1"/>
        <c:smooth val="0"/>
        <c:axId val="141871896"/>
        <c:axId val="142362992"/>
      </c:lineChart>
      <c:dateAx>
        <c:axId val="141871896"/>
        <c:scaling>
          <c:orientation val="minMax"/>
        </c:scaling>
        <c:delete val="1"/>
        <c:axPos val="b"/>
        <c:numFmt formatCode="ge" sourceLinked="1"/>
        <c:majorTickMark val="none"/>
        <c:minorTickMark val="none"/>
        <c:tickLblPos val="none"/>
        <c:crossAx val="142362992"/>
        <c:crosses val="autoZero"/>
        <c:auto val="1"/>
        <c:lblOffset val="100"/>
        <c:baseTimeUnit val="years"/>
      </c:dateAx>
      <c:valAx>
        <c:axId val="14236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92.11</c:v>
                </c:pt>
                <c:pt idx="1">
                  <c:v>93.33</c:v>
                </c:pt>
                <c:pt idx="2">
                  <c:v>94.8</c:v>
                </c:pt>
                <c:pt idx="3">
                  <c:v>95.73</c:v>
                </c:pt>
                <c:pt idx="4">
                  <c:v>97.6</c:v>
                </c:pt>
              </c:numCache>
            </c:numRef>
          </c:val>
          <c:extLst>
            <c:ext xmlns:c16="http://schemas.microsoft.com/office/drawing/2014/chart" uri="{C3380CC4-5D6E-409C-BE32-E72D297353CC}">
              <c16:uniqueId val="{00000000-2809-4638-AC3C-83FBBDE8DFFC}"/>
            </c:ext>
          </c:extLst>
        </c:ser>
        <c:dLbls>
          <c:showLegendKey val="0"/>
          <c:showVal val="0"/>
          <c:showCatName val="0"/>
          <c:showSerName val="0"/>
          <c:showPercent val="0"/>
          <c:showBubbleSize val="0"/>
        </c:dLbls>
        <c:gapWidth val="150"/>
        <c:axId val="142364168"/>
        <c:axId val="14236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2809-4638-AC3C-83FBBDE8DFFC}"/>
            </c:ext>
          </c:extLst>
        </c:ser>
        <c:dLbls>
          <c:showLegendKey val="0"/>
          <c:showVal val="0"/>
          <c:showCatName val="0"/>
          <c:showSerName val="0"/>
          <c:showPercent val="0"/>
          <c:showBubbleSize val="0"/>
        </c:dLbls>
        <c:marker val="1"/>
        <c:smooth val="0"/>
        <c:axId val="142364168"/>
        <c:axId val="142364560"/>
      </c:lineChart>
      <c:dateAx>
        <c:axId val="142364168"/>
        <c:scaling>
          <c:orientation val="minMax"/>
        </c:scaling>
        <c:delete val="1"/>
        <c:axPos val="b"/>
        <c:numFmt formatCode="ge" sourceLinked="1"/>
        <c:majorTickMark val="none"/>
        <c:minorTickMark val="none"/>
        <c:tickLblPos val="none"/>
        <c:crossAx val="142364560"/>
        <c:crosses val="autoZero"/>
        <c:auto val="1"/>
        <c:lblOffset val="100"/>
        <c:baseTimeUnit val="years"/>
      </c:dateAx>
      <c:valAx>
        <c:axId val="14236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68.209999999999994</c:v>
                </c:pt>
                <c:pt idx="1">
                  <c:v>74.989999999999995</c:v>
                </c:pt>
                <c:pt idx="2">
                  <c:v>69.98</c:v>
                </c:pt>
                <c:pt idx="3">
                  <c:v>68.47</c:v>
                </c:pt>
                <c:pt idx="4">
                  <c:v>70.16</c:v>
                </c:pt>
              </c:numCache>
            </c:numRef>
          </c:val>
          <c:extLst>
            <c:ext xmlns:c16="http://schemas.microsoft.com/office/drawing/2014/chart" uri="{C3380CC4-5D6E-409C-BE32-E72D297353CC}">
              <c16:uniqueId val="{00000000-9049-4FA3-B324-7AB0360B005F}"/>
            </c:ext>
          </c:extLst>
        </c:ser>
        <c:dLbls>
          <c:showLegendKey val="0"/>
          <c:showVal val="0"/>
          <c:showCatName val="0"/>
          <c:showSerName val="0"/>
          <c:showPercent val="0"/>
          <c:showBubbleSize val="0"/>
        </c:dLbls>
        <c:gapWidth val="150"/>
        <c:axId val="141887760"/>
        <c:axId val="14188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9-4FA3-B324-7AB0360B005F}"/>
            </c:ext>
          </c:extLst>
        </c:ser>
        <c:dLbls>
          <c:showLegendKey val="0"/>
          <c:showVal val="0"/>
          <c:showCatName val="0"/>
          <c:showSerName val="0"/>
          <c:showPercent val="0"/>
          <c:showBubbleSize val="0"/>
        </c:dLbls>
        <c:marker val="1"/>
        <c:smooth val="0"/>
        <c:axId val="141887760"/>
        <c:axId val="141888144"/>
      </c:lineChart>
      <c:dateAx>
        <c:axId val="141887760"/>
        <c:scaling>
          <c:orientation val="minMax"/>
        </c:scaling>
        <c:delete val="1"/>
        <c:axPos val="b"/>
        <c:numFmt formatCode="ge" sourceLinked="1"/>
        <c:majorTickMark val="none"/>
        <c:minorTickMark val="none"/>
        <c:tickLblPos val="none"/>
        <c:crossAx val="141888144"/>
        <c:crosses val="autoZero"/>
        <c:auto val="1"/>
        <c:lblOffset val="100"/>
        <c:baseTimeUnit val="years"/>
      </c:dateAx>
      <c:valAx>
        <c:axId val="1418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7D-4C47-AD28-D220E4216236}"/>
            </c:ext>
          </c:extLst>
        </c:ser>
        <c:dLbls>
          <c:showLegendKey val="0"/>
          <c:showVal val="0"/>
          <c:showCatName val="0"/>
          <c:showSerName val="0"/>
          <c:showPercent val="0"/>
          <c:showBubbleSize val="0"/>
        </c:dLbls>
        <c:gapWidth val="150"/>
        <c:axId val="141868760"/>
        <c:axId val="1418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7D-4C47-AD28-D220E4216236}"/>
            </c:ext>
          </c:extLst>
        </c:ser>
        <c:dLbls>
          <c:showLegendKey val="0"/>
          <c:showVal val="0"/>
          <c:showCatName val="0"/>
          <c:showSerName val="0"/>
          <c:showPercent val="0"/>
          <c:showBubbleSize val="0"/>
        </c:dLbls>
        <c:marker val="1"/>
        <c:smooth val="0"/>
        <c:axId val="141868760"/>
        <c:axId val="141869152"/>
      </c:lineChart>
      <c:dateAx>
        <c:axId val="141868760"/>
        <c:scaling>
          <c:orientation val="minMax"/>
        </c:scaling>
        <c:delete val="1"/>
        <c:axPos val="b"/>
        <c:numFmt formatCode="ge" sourceLinked="1"/>
        <c:majorTickMark val="none"/>
        <c:minorTickMark val="none"/>
        <c:tickLblPos val="none"/>
        <c:crossAx val="141869152"/>
        <c:crosses val="autoZero"/>
        <c:auto val="1"/>
        <c:lblOffset val="100"/>
        <c:baseTimeUnit val="years"/>
      </c:dateAx>
      <c:valAx>
        <c:axId val="1418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E-4328-8B51-A307C76E30E5}"/>
            </c:ext>
          </c:extLst>
        </c:ser>
        <c:dLbls>
          <c:showLegendKey val="0"/>
          <c:showVal val="0"/>
          <c:showCatName val="0"/>
          <c:showSerName val="0"/>
          <c:showPercent val="0"/>
          <c:showBubbleSize val="0"/>
        </c:dLbls>
        <c:gapWidth val="150"/>
        <c:axId val="141870328"/>
        <c:axId val="141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E-4328-8B51-A307C76E30E5}"/>
            </c:ext>
          </c:extLst>
        </c:ser>
        <c:dLbls>
          <c:showLegendKey val="0"/>
          <c:showVal val="0"/>
          <c:showCatName val="0"/>
          <c:showSerName val="0"/>
          <c:showPercent val="0"/>
          <c:showBubbleSize val="0"/>
        </c:dLbls>
        <c:marker val="1"/>
        <c:smooth val="0"/>
        <c:axId val="141870328"/>
        <c:axId val="141870720"/>
      </c:lineChart>
      <c:dateAx>
        <c:axId val="141870328"/>
        <c:scaling>
          <c:orientation val="minMax"/>
        </c:scaling>
        <c:delete val="1"/>
        <c:axPos val="b"/>
        <c:numFmt formatCode="ge" sourceLinked="1"/>
        <c:majorTickMark val="none"/>
        <c:minorTickMark val="none"/>
        <c:tickLblPos val="none"/>
        <c:crossAx val="141870720"/>
        <c:crosses val="autoZero"/>
        <c:auto val="1"/>
        <c:lblOffset val="100"/>
        <c:baseTimeUnit val="years"/>
      </c:dateAx>
      <c:valAx>
        <c:axId val="141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2C-43BF-BB1F-418716711F85}"/>
            </c:ext>
          </c:extLst>
        </c:ser>
        <c:dLbls>
          <c:showLegendKey val="0"/>
          <c:showVal val="0"/>
          <c:showCatName val="0"/>
          <c:showSerName val="0"/>
          <c:showPercent val="0"/>
          <c:showBubbleSize val="0"/>
        </c:dLbls>
        <c:gapWidth val="150"/>
        <c:axId val="142068568"/>
        <c:axId val="1420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2C-43BF-BB1F-418716711F85}"/>
            </c:ext>
          </c:extLst>
        </c:ser>
        <c:dLbls>
          <c:showLegendKey val="0"/>
          <c:showVal val="0"/>
          <c:showCatName val="0"/>
          <c:showSerName val="0"/>
          <c:showPercent val="0"/>
          <c:showBubbleSize val="0"/>
        </c:dLbls>
        <c:marker val="1"/>
        <c:smooth val="0"/>
        <c:axId val="142068568"/>
        <c:axId val="142068960"/>
      </c:lineChart>
      <c:dateAx>
        <c:axId val="142068568"/>
        <c:scaling>
          <c:orientation val="minMax"/>
        </c:scaling>
        <c:delete val="1"/>
        <c:axPos val="b"/>
        <c:numFmt formatCode="ge" sourceLinked="1"/>
        <c:majorTickMark val="none"/>
        <c:minorTickMark val="none"/>
        <c:tickLblPos val="none"/>
        <c:crossAx val="142068960"/>
        <c:crosses val="autoZero"/>
        <c:auto val="1"/>
        <c:lblOffset val="100"/>
        <c:baseTimeUnit val="years"/>
      </c:dateAx>
      <c:valAx>
        <c:axId val="1420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3-41AE-A45C-5F61A3DC76F6}"/>
            </c:ext>
          </c:extLst>
        </c:ser>
        <c:dLbls>
          <c:showLegendKey val="0"/>
          <c:showVal val="0"/>
          <c:showCatName val="0"/>
          <c:showSerName val="0"/>
          <c:showPercent val="0"/>
          <c:showBubbleSize val="0"/>
        </c:dLbls>
        <c:gapWidth val="150"/>
        <c:axId val="142070136"/>
        <c:axId val="142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3-41AE-A45C-5F61A3DC76F6}"/>
            </c:ext>
          </c:extLst>
        </c:ser>
        <c:dLbls>
          <c:showLegendKey val="0"/>
          <c:showVal val="0"/>
          <c:showCatName val="0"/>
          <c:showSerName val="0"/>
          <c:showPercent val="0"/>
          <c:showBubbleSize val="0"/>
        </c:dLbls>
        <c:marker val="1"/>
        <c:smooth val="0"/>
        <c:axId val="142070136"/>
        <c:axId val="142070528"/>
      </c:lineChart>
      <c:dateAx>
        <c:axId val="142070136"/>
        <c:scaling>
          <c:orientation val="minMax"/>
        </c:scaling>
        <c:delete val="1"/>
        <c:axPos val="b"/>
        <c:numFmt formatCode="ge" sourceLinked="1"/>
        <c:majorTickMark val="none"/>
        <c:minorTickMark val="none"/>
        <c:tickLblPos val="none"/>
        <c:crossAx val="142070528"/>
        <c:crosses val="autoZero"/>
        <c:auto val="1"/>
        <c:lblOffset val="100"/>
        <c:baseTimeUnit val="years"/>
      </c:dateAx>
      <c:valAx>
        <c:axId val="142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7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1259.67</c:v>
                </c:pt>
                <c:pt idx="1">
                  <c:v>1047.71</c:v>
                </c:pt>
                <c:pt idx="2">
                  <c:v>2033.8</c:v>
                </c:pt>
                <c:pt idx="3">
                  <c:v>1557.42</c:v>
                </c:pt>
                <c:pt idx="4">
                  <c:v>1501.04</c:v>
                </c:pt>
              </c:numCache>
            </c:numRef>
          </c:val>
          <c:extLst>
            <c:ext xmlns:c16="http://schemas.microsoft.com/office/drawing/2014/chart" uri="{C3380CC4-5D6E-409C-BE32-E72D297353CC}">
              <c16:uniqueId val="{00000000-700B-4668-B4EC-0BB15EB0E416}"/>
            </c:ext>
          </c:extLst>
        </c:ser>
        <c:dLbls>
          <c:showLegendKey val="0"/>
          <c:showVal val="0"/>
          <c:showCatName val="0"/>
          <c:showSerName val="0"/>
          <c:showPercent val="0"/>
          <c:showBubbleSize val="0"/>
        </c:dLbls>
        <c:gapWidth val="150"/>
        <c:axId val="142119608"/>
        <c:axId val="1421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00B-4668-B4EC-0BB15EB0E416}"/>
            </c:ext>
          </c:extLst>
        </c:ser>
        <c:dLbls>
          <c:showLegendKey val="0"/>
          <c:showVal val="0"/>
          <c:showCatName val="0"/>
          <c:showSerName val="0"/>
          <c:showPercent val="0"/>
          <c:showBubbleSize val="0"/>
        </c:dLbls>
        <c:marker val="1"/>
        <c:smooth val="0"/>
        <c:axId val="142119608"/>
        <c:axId val="142120000"/>
      </c:lineChart>
      <c:dateAx>
        <c:axId val="142119608"/>
        <c:scaling>
          <c:orientation val="minMax"/>
        </c:scaling>
        <c:delete val="1"/>
        <c:axPos val="b"/>
        <c:numFmt formatCode="ge" sourceLinked="1"/>
        <c:majorTickMark val="none"/>
        <c:minorTickMark val="none"/>
        <c:tickLblPos val="none"/>
        <c:crossAx val="142120000"/>
        <c:crosses val="autoZero"/>
        <c:auto val="1"/>
        <c:lblOffset val="100"/>
        <c:baseTimeUnit val="years"/>
      </c:dateAx>
      <c:valAx>
        <c:axId val="1421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61.74</c:v>
                </c:pt>
                <c:pt idx="1">
                  <c:v>59.69</c:v>
                </c:pt>
                <c:pt idx="2">
                  <c:v>61.93</c:v>
                </c:pt>
                <c:pt idx="3">
                  <c:v>60.85</c:v>
                </c:pt>
                <c:pt idx="4">
                  <c:v>62.27</c:v>
                </c:pt>
              </c:numCache>
            </c:numRef>
          </c:val>
          <c:extLst>
            <c:ext xmlns:c16="http://schemas.microsoft.com/office/drawing/2014/chart" uri="{C3380CC4-5D6E-409C-BE32-E72D297353CC}">
              <c16:uniqueId val="{00000000-4B0A-4105-867E-09A3A6FF940D}"/>
            </c:ext>
          </c:extLst>
        </c:ser>
        <c:dLbls>
          <c:showLegendKey val="0"/>
          <c:showVal val="0"/>
          <c:showCatName val="0"/>
          <c:showSerName val="0"/>
          <c:showPercent val="0"/>
          <c:showBubbleSize val="0"/>
        </c:dLbls>
        <c:gapWidth val="150"/>
        <c:axId val="142067784"/>
        <c:axId val="1420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4B0A-4105-867E-09A3A6FF940D}"/>
            </c:ext>
          </c:extLst>
        </c:ser>
        <c:dLbls>
          <c:showLegendKey val="0"/>
          <c:showVal val="0"/>
          <c:showCatName val="0"/>
          <c:showSerName val="0"/>
          <c:showPercent val="0"/>
          <c:showBubbleSize val="0"/>
        </c:dLbls>
        <c:marker val="1"/>
        <c:smooth val="0"/>
        <c:axId val="142067784"/>
        <c:axId val="142067392"/>
      </c:lineChart>
      <c:dateAx>
        <c:axId val="142067784"/>
        <c:scaling>
          <c:orientation val="minMax"/>
        </c:scaling>
        <c:delete val="1"/>
        <c:axPos val="b"/>
        <c:numFmt formatCode="ge" sourceLinked="1"/>
        <c:majorTickMark val="none"/>
        <c:minorTickMark val="none"/>
        <c:tickLblPos val="none"/>
        <c:crossAx val="142067392"/>
        <c:crosses val="autoZero"/>
        <c:auto val="1"/>
        <c:lblOffset val="100"/>
        <c:baseTimeUnit val="years"/>
      </c:dateAx>
      <c:valAx>
        <c:axId val="1420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343.87</c:v>
                </c:pt>
                <c:pt idx="1">
                  <c:v>365.19</c:v>
                </c:pt>
                <c:pt idx="2">
                  <c:v>353.73</c:v>
                </c:pt>
                <c:pt idx="3">
                  <c:v>361.84</c:v>
                </c:pt>
                <c:pt idx="4">
                  <c:v>350.98</c:v>
                </c:pt>
              </c:numCache>
            </c:numRef>
          </c:val>
          <c:extLst>
            <c:ext xmlns:c16="http://schemas.microsoft.com/office/drawing/2014/chart" uri="{C3380CC4-5D6E-409C-BE32-E72D297353CC}">
              <c16:uniqueId val="{00000000-1451-4A1D-9651-D92CBA520B3D}"/>
            </c:ext>
          </c:extLst>
        </c:ser>
        <c:dLbls>
          <c:showLegendKey val="0"/>
          <c:showVal val="0"/>
          <c:showCatName val="0"/>
          <c:showSerName val="0"/>
          <c:showPercent val="0"/>
          <c:showBubbleSize val="0"/>
        </c:dLbls>
        <c:gapWidth val="150"/>
        <c:axId val="142068176"/>
        <c:axId val="1421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1451-4A1D-9651-D92CBA520B3D}"/>
            </c:ext>
          </c:extLst>
        </c:ser>
        <c:dLbls>
          <c:showLegendKey val="0"/>
          <c:showVal val="0"/>
          <c:showCatName val="0"/>
          <c:showSerName val="0"/>
          <c:showPercent val="0"/>
          <c:showBubbleSize val="0"/>
        </c:dLbls>
        <c:marker val="1"/>
        <c:smooth val="0"/>
        <c:axId val="142068176"/>
        <c:axId val="142121568"/>
      </c:lineChart>
      <c:dateAx>
        <c:axId val="142068176"/>
        <c:scaling>
          <c:orientation val="minMax"/>
        </c:scaling>
        <c:delete val="1"/>
        <c:axPos val="b"/>
        <c:numFmt formatCode="ge" sourceLinked="1"/>
        <c:majorTickMark val="none"/>
        <c:minorTickMark val="none"/>
        <c:tickLblPos val="none"/>
        <c:crossAx val="142121568"/>
        <c:crosses val="autoZero"/>
        <c:auto val="1"/>
        <c:lblOffset val="100"/>
        <c:baseTimeUnit val="years"/>
      </c:dateAx>
      <c:valAx>
        <c:axId val="1421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茂原市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90481</v>
      </c>
      <c r="AM8" s="49"/>
      <c r="AN8" s="49"/>
      <c r="AO8" s="49"/>
      <c r="AP8" s="49"/>
      <c r="AQ8" s="49"/>
      <c r="AR8" s="49"/>
      <c r="AS8" s="49"/>
      <c r="AT8" s="44">
        <f>データ!T6</f>
        <v>99.92</v>
      </c>
      <c r="AU8" s="44"/>
      <c r="AV8" s="44"/>
      <c r="AW8" s="44"/>
      <c r="AX8" s="44"/>
      <c r="AY8" s="44"/>
      <c r="AZ8" s="44"/>
      <c r="BA8" s="44"/>
      <c r="BB8" s="44">
        <f>データ!U6</f>
        <v>905.53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8.0399999999999991</v>
      </c>
      <c r="Q10" s="44"/>
      <c r="R10" s="44"/>
      <c r="S10" s="44"/>
      <c r="T10" s="44"/>
      <c r="U10" s="44"/>
      <c r="V10" s="44"/>
      <c r="W10" s="44">
        <f>データ!Q6</f>
        <v>93.47</v>
      </c>
      <c r="X10" s="44"/>
      <c r="Y10" s="44"/>
      <c r="Z10" s="44"/>
      <c r="AA10" s="44"/>
      <c r="AB10" s="44"/>
      <c r="AC10" s="44"/>
      <c r="AD10" s="49">
        <f>データ!R6</f>
        <v>3780</v>
      </c>
      <c r="AE10" s="49"/>
      <c r="AF10" s="49"/>
      <c r="AG10" s="49"/>
      <c r="AH10" s="49"/>
      <c r="AI10" s="49"/>
      <c r="AJ10" s="49"/>
      <c r="AK10" s="2"/>
      <c r="AL10" s="49">
        <f>データ!V6</f>
        <v>7239</v>
      </c>
      <c r="AM10" s="49"/>
      <c r="AN10" s="49"/>
      <c r="AO10" s="49"/>
      <c r="AP10" s="49"/>
      <c r="AQ10" s="49"/>
      <c r="AR10" s="49"/>
      <c r="AS10" s="49"/>
      <c r="AT10" s="44">
        <f>データ!W6</f>
        <v>11.38</v>
      </c>
      <c r="AU10" s="44"/>
      <c r="AV10" s="44"/>
      <c r="AW10" s="44"/>
      <c r="AX10" s="44"/>
      <c r="AY10" s="44"/>
      <c r="AZ10" s="44"/>
      <c r="BA10" s="44"/>
      <c r="BB10" s="44">
        <f>データ!X6</f>
        <v>636.12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mVL9zPMG5F3IvnmcrgkRwu2eHlr6rlz1du1bQx0fiYe/qbbP5LpyyL0slnzJZQO8855KjpPLVz8uglGCiRl0Q==" saltValue="ronATIDJONmM165Xl9FZ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122106</v>
      </c>
      <c r="D6" s="32">
        <f t="shared" si="3"/>
        <v>47</v>
      </c>
      <c r="E6" s="32">
        <f t="shared" si="3"/>
        <v>17</v>
      </c>
      <c r="F6" s="32">
        <f t="shared" si="3"/>
        <v>5</v>
      </c>
      <c r="G6" s="32">
        <f t="shared" si="3"/>
        <v>0</v>
      </c>
      <c r="H6" s="32" t="str">
        <f t="shared" si="3"/>
        <v>千葉県　茂原市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8.0399999999999991</v>
      </c>
      <c r="Q6" s="33">
        <f t="shared" si="3"/>
        <v>93.47</v>
      </c>
      <c r="R6" s="33">
        <f t="shared" si="3"/>
        <v>3780</v>
      </c>
      <c r="S6" s="33">
        <f t="shared" si="3"/>
        <v>90481</v>
      </c>
      <c r="T6" s="33">
        <f t="shared" si="3"/>
        <v>99.92</v>
      </c>
      <c r="U6" s="33">
        <f t="shared" si="3"/>
        <v>905.53</v>
      </c>
      <c r="V6" s="33">
        <f t="shared" si="3"/>
        <v>7239</v>
      </c>
      <c r="W6" s="33">
        <f t="shared" si="3"/>
        <v>11.38</v>
      </c>
      <c r="X6" s="33">
        <f t="shared" si="3"/>
        <v>636.12</v>
      </c>
      <c r="Y6" s="34">
        <f>IF(Y7="",NA(),Y7)</f>
        <v>68.209999999999994</v>
      </c>
      <c r="Z6" s="34">
        <f t="shared" ref="Z6:AH6" si="4">IF(Z7="",NA(),Z7)</f>
        <v>74.989999999999995</v>
      </c>
      <c r="AA6" s="34">
        <f t="shared" si="4"/>
        <v>69.98</v>
      </c>
      <c r="AB6" s="34">
        <f t="shared" si="4"/>
        <v>68.47</v>
      </c>
      <c r="AC6" s="34">
        <f t="shared" si="4"/>
        <v>70.16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1259.67</v>
      </c>
      <c r="BG6" s="34">
        <f t="shared" ref="BG6:BO6" si="7">IF(BG7="",NA(),BG7)</f>
        <v>1047.71</v>
      </c>
      <c r="BH6" s="34">
        <f t="shared" si="7"/>
        <v>2033.8</v>
      </c>
      <c r="BI6" s="34">
        <f t="shared" si="7"/>
        <v>1557.42</v>
      </c>
      <c r="BJ6" s="34">
        <f t="shared" si="7"/>
        <v>1501.04</v>
      </c>
      <c r="BK6" s="34">
        <f t="shared" si="7"/>
        <v>1126.77</v>
      </c>
      <c r="BL6" s="34">
        <f t="shared" si="7"/>
        <v>1044.8</v>
      </c>
      <c r="BM6" s="34">
        <f t="shared" si="7"/>
        <v>1081.8</v>
      </c>
      <c r="BN6" s="34">
        <f t="shared" si="7"/>
        <v>974.93</v>
      </c>
      <c r="BO6" s="34">
        <f t="shared" si="7"/>
        <v>855.8</v>
      </c>
      <c r="BP6" s="33" t="str">
        <f>IF(BP7="","",IF(BP7="-","【-】","【"&amp;SUBSTITUTE(TEXT(BP7,"#,##0.00"),"-","△")&amp;"】"))</f>
        <v>【814.89】</v>
      </c>
      <c r="BQ6" s="34">
        <f>IF(BQ7="",NA(),BQ7)</f>
        <v>61.74</v>
      </c>
      <c r="BR6" s="34">
        <f t="shared" ref="BR6:BZ6" si="8">IF(BR7="",NA(),BR7)</f>
        <v>59.69</v>
      </c>
      <c r="BS6" s="34">
        <f t="shared" si="8"/>
        <v>61.93</v>
      </c>
      <c r="BT6" s="34">
        <f t="shared" si="8"/>
        <v>60.85</v>
      </c>
      <c r="BU6" s="34">
        <f t="shared" si="8"/>
        <v>62.27</v>
      </c>
      <c r="BV6" s="34">
        <f t="shared" si="8"/>
        <v>50.9</v>
      </c>
      <c r="BW6" s="34">
        <f t="shared" si="8"/>
        <v>50.82</v>
      </c>
      <c r="BX6" s="34">
        <f t="shared" si="8"/>
        <v>52.19</v>
      </c>
      <c r="BY6" s="34">
        <f t="shared" si="8"/>
        <v>55.32</v>
      </c>
      <c r="BZ6" s="34">
        <f t="shared" si="8"/>
        <v>59.8</v>
      </c>
      <c r="CA6" s="33" t="str">
        <f>IF(CA7="","",IF(CA7="-","【-】","【"&amp;SUBSTITUTE(TEXT(CA7,"#,##0.00"),"-","△")&amp;"】"))</f>
        <v>【60.64】</v>
      </c>
      <c r="CB6" s="34">
        <f>IF(CB7="",NA(),CB7)</f>
        <v>343.87</v>
      </c>
      <c r="CC6" s="34">
        <f t="shared" ref="CC6:CK6" si="9">IF(CC7="",NA(),CC7)</f>
        <v>365.19</v>
      </c>
      <c r="CD6" s="34">
        <f t="shared" si="9"/>
        <v>353.73</v>
      </c>
      <c r="CE6" s="34">
        <f t="shared" si="9"/>
        <v>361.84</v>
      </c>
      <c r="CF6" s="34">
        <f t="shared" si="9"/>
        <v>350.98</v>
      </c>
      <c r="CG6" s="34">
        <f t="shared" si="9"/>
        <v>293.27</v>
      </c>
      <c r="CH6" s="34">
        <f t="shared" si="9"/>
        <v>300.52</v>
      </c>
      <c r="CI6" s="34">
        <f t="shared" si="9"/>
        <v>296.14</v>
      </c>
      <c r="CJ6" s="34">
        <f t="shared" si="9"/>
        <v>283.17</v>
      </c>
      <c r="CK6" s="34">
        <f t="shared" si="9"/>
        <v>263.76</v>
      </c>
      <c r="CL6" s="33" t="str">
        <f>IF(CL7="","",IF(CL7="-","【-】","【"&amp;SUBSTITUTE(TEXT(CL7,"#,##0.00"),"-","△")&amp;"】"))</f>
        <v>【255.52】</v>
      </c>
      <c r="CM6" s="34">
        <f>IF(CM7="",NA(),CM7)</f>
        <v>56.94</v>
      </c>
      <c r="CN6" s="34">
        <f t="shared" ref="CN6:CV6" si="10">IF(CN7="",NA(),CN7)</f>
        <v>53.57</v>
      </c>
      <c r="CO6" s="34">
        <f t="shared" si="10"/>
        <v>53.57</v>
      </c>
      <c r="CP6" s="34">
        <f t="shared" si="10"/>
        <v>53.1</v>
      </c>
      <c r="CQ6" s="34">
        <f t="shared" si="10"/>
        <v>54.71</v>
      </c>
      <c r="CR6" s="34">
        <f t="shared" si="10"/>
        <v>53.78</v>
      </c>
      <c r="CS6" s="34">
        <f t="shared" si="10"/>
        <v>53.24</v>
      </c>
      <c r="CT6" s="34">
        <f t="shared" si="10"/>
        <v>52.31</v>
      </c>
      <c r="CU6" s="34">
        <f t="shared" si="10"/>
        <v>60.65</v>
      </c>
      <c r="CV6" s="34">
        <f t="shared" si="10"/>
        <v>51.75</v>
      </c>
      <c r="CW6" s="33" t="str">
        <f>IF(CW7="","",IF(CW7="-","【-】","【"&amp;SUBSTITUTE(TEXT(CW7,"#,##0.00"),"-","△")&amp;"】"))</f>
        <v>【52.49】</v>
      </c>
      <c r="CX6" s="34">
        <f>IF(CX7="",NA(),CX7)</f>
        <v>92.11</v>
      </c>
      <c r="CY6" s="34">
        <f t="shared" ref="CY6:DG6" si="11">IF(CY7="",NA(),CY7)</f>
        <v>93.33</v>
      </c>
      <c r="CZ6" s="34">
        <f t="shared" si="11"/>
        <v>94.8</v>
      </c>
      <c r="DA6" s="34">
        <f t="shared" si="11"/>
        <v>95.73</v>
      </c>
      <c r="DB6" s="34">
        <f t="shared" si="11"/>
        <v>97.6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122106</v>
      </c>
      <c r="D7" s="36">
        <v>47</v>
      </c>
      <c r="E7" s="36">
        <v>17</v>
      </c>
      <c r="F7" s="36">
        <v>5</v>
      </c>
      <c r="G7" s="36">
        <v>0</v>
      </c>
      <c r="H7" s="36" t="s">
        <v>110</v>
      </c>
      <c r="I7" s="36" t="s">
        <v>111</v>
      </c>
      <c r="J7" s="36" t="s">
        <v>112</v>
      </c>
      <c r="K7" s="36" t="s">
        <v>113</v>
      </c>
      <c r="L7" s="36" t="s">
        <v>114</v>
      </c>
      <c r="M7" s="36" t="s">
        <v>115</v>
      </c>
      <c r="N7" s="37" t="s">
        <v>116</v>
      </c>
      <c r="O7" s="37" t="s">
        <v>117</v>
      </c>
      <c r="P7" s="37">
        <v>8.0399999999999991</v>
      </c>
      <c r="Q7" s="37">
        <v>93.47</v>
      </c>
      <c r="R7" s="37">
        <v>3780</v>
      </c>
      <c r="S7" s="37">
        <v>90481</v>
      </c>
      <c r="T7" s="37">
        <v>99.92</v>
      </c>
      <c r="U7" s="37">
        <v>905.53</v>
      </c>
      <c r="V7" s="37">
        <v>7239</v>
      </c>
      <c r="W7" s="37">
        <v>11.38</v>
      </c>
      <c r="X7" s="37">
        <v>636.12</v>
      </c>
      <c r="Y7" s="37">
        <v>68.209999999999994</v>
      </c>
      <c r="Z7" s="37">
        <v>74.989999999999995</v>
      </c>
      <c r="AA7" s="37">
        <v>69.98</v>
      </c>
      <c r="AB7" s="37">
        <v>68.47</v>
      </c>
      <c r="AC7" s="37">
        <v>70.16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1259.67</v>
      </c>
      <c r="BG7" s="37">
        <v>1047.71</v>
      </c>
      <c r="BH7" s="37">
        <v>2033.8</v>
      </c>
      <c r="BI7" s="37">
        <v>1557.42</v>
      </c>
      <c r="BJ7" s="37">
        <v>1501.04</v>
      </c>
      <c r="BK7" s="37">
        <v>1126.77</v>
      </c>
      <c r="BL7" s="37">
        <v>1044.8</v>
      </c>
      <c r="BM7" s="37">
        <v>1081.8</v>
      </c>
      <c r="BN7" s="37">
        <v>974.93</v>
      </c>
      <c r="BO7" s="37">
        <v>855.8</v>
      </c>
      <c r="BP7" s="37">
        <v>814.89</v>
      </c>
      <c r="BQ7" s="37">
        <v>61.74</v>
      </c>
      <c r="BR7" s="37">
        <v>59.69</v>
      </c>
      <c r="BS7" s="37">
        <v>61.93</v>
      </c>
      <c r="BT7" s="37">
        <v>60.85</v>
      </c>
      <c r="BU7" s="37">
        <v>62.27</v>
      </c>
      <c r="BV7" s="37">
        <v>50.9</v>
      </c>
      <c r="BW7" s="37">
        <v>50.82</v>
      </c>
      <c r="BX7" s="37">
        <v>52.19</v>
      </c>
      <c r="BY7" s="37">
        <v>55.32</v>
      </c>
      <c r="BZ7" s="37">
        <v>59.8</v>
      </c>
      <c r="CA7" s="37">
        <v>60.64</v>
      </c>
      <c r="CB7" s="37">
        <v>343.87</v>
      </c>
      <c r="CC7" s="37">
        <v>365.19</v>
      </c>
      <c r="CD7" s="37">
        <v>353.73</v>
      </c>
      <c r="CE7" s="37">
        <v>361.84</v>
      </c>
      <c r="CF7" s="37">
        <v>350.98</v>
      </c>
      <c r="CG7" s="37">
        <v>293.27</v>
      </c>
      <c r="CH7" s="37">
        <v>300.52</v>
      </c>
      <c r="CI7" s="37">
        <v>296.14</v>
      </c>
      <c r="CJ7" s="37">
        <v>283.17</v>
      </c>
      <c r="CK7" s="37">
        <v>263.76</v>
      </c>
      <c r="CL7" s="37">
        <v>255.52</v>
      </c>
      <c r="CM7" s="37">
        <v>56.94</v>
      </c>
      <c r="CN7" s="37">
        <v>53.57</v>
      </c>
      <c r="CO7" s="37">
        <v>53.57</v>
      </c>
      <c r="CP7" s="37">
        <v>53.1</v>
      </c>
      <c r="CQ7" s="37">
        <v>54.71</v>
      </c>
      <c r="CR7" s="37">
        <v>53.78</v>
      </c>
      <c r="CS7" s="37">
        <v>53.24</v>
      </c>
      <c r="CT7" s="37">
        <v>52.31</v>
      </c>
      <c r="CU7" s="37">
        <v>60.65</v>
      </c>
      <c r="CV7" s="37">
        <v>51.75</v>
      </c>
      <c r="CW7" s="37">
        <v>52.49</v>
      </c>
      <c r="CX7" s="37">
        <v>92.11</v>
      </c>
      <c r="CY7" s="37">
        <v>93.33</v>
      </c>
      <c r="CZ7" s="37">
        <v>94.8</v>
      </c>
      <c r="DA7" s="37">
        <v>95.73</v>
      </c>
      <c r="DB7" s="37">
        <v>97.6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2018-12-03T09:23:00Z</dcterms:created>
  <dcterms:modified xsi:type="dcterms:W3CDTF">2019-02-21T03:19:57Z</dcterms:modified>
  <cp:category/>
</cp:coreProperties>
</file>