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URd/1eVW34K0TG+DBNArACXbcTlW82htJe4PQkAs29tR/X7q7IS1Sh5Jhp17F8Ec7J4P7htWyfxBDPNoDysIsQ==" workbookSaltValue="6NUO1M1fzJeQOQWvsApLB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BZ30" i="4"/>
  <c r="LT76" i="4"/>
  <c r="GQ51" i="4"/>
  <c r="LH30" i="4"/>
  <c r="IE76" i="4"/>
  <c r="BZ51" i="4"/>
  <c r="GQ30" i="4"/>
  <c r="BG30" i="4"/>
  <c r="KO30" i="4"/>
  <c r="BG51" i="4"/>
  <c r="AV76" i="4"/>
  <c r="KO51" i="4"/>
  <c r="LE76" i="4"/>
  <c r="HP76" i="4"/>
  <c r="FX51" i="4"/>
  <c r="FX30" i="4"/>
  <c r="HA76" i="4"/>
  <c r="AN51" i="4"/>
  <c r="FE30" i="4"/>
  <c r="KP76" i="4"/>
  <c r="AN30" i="4"/>
  <c r="AG76" i="4"/>
  <c r="JV51" i="4"/>
  <c r="FE51" i="4"/>
  <c r="JV30" i="4"/>
  <c r="KA76" i="4"/>
  <c r="EL51" i="4"/>
  <c r="JC30" i="4"/>
  <c r="R76" i="4"/>
  <c r="GL76" i="4"/>
  <c r="U51" i="4"/>
  <c r="EL30" i="4"/>
  <c r="U30" i="4"/>
  <c r="JC51"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<sst xmlns="http://schemas.openxmlformats.org/spreadsheetml/2006/main" count="287" uniqueCount="139">
  <si>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</si>
  <si>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</si>
  <si>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</si>
  <si>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</si>
  <si>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</si>
  <si>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</si>
  <si>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</si>
  <si>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</si>
  <si>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</si>
  <si>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</si>
  <si>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</si>
  <si>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</si>
  <si>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</si>
  <si>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</si>
  <si>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</si>
  <si>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</si>
  <si>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</si>
  <si>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</si>
  <si>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</si>
  <si>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</si>
  <si>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</si>
  <si>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</si>
  <si>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</si>
  <si>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</si>
  <si>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</si>
  <si>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</si>
  <si>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</si>
  <si>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</si>
  <si>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</si>
  <si>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</si>
  <si>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</si>
  <si>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</si>
  <si>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</si>
  <si>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</si>
  <si>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</si>
  <si>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</si>
  <si>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</si>
  <si>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</si>
  <si>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</si>
  <si>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</si>
  <si>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</si>
  <si>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</si>
  <si>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</si>
  <si>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</si>
  <si>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</si>
  <si>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</si>
  <si>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</si>
  <si>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</si>
  <si>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</si>
  <si>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</si>
  <si>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</si>
  <si>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</si>
  <si>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</si>
  <si>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</si>
  <si>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</si>
  <si>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</si>
  <si>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</si>
  <si>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</si>
  <si>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</si>
  <si>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</si>
  <si>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</si>
  <si>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</si>
  <si>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</si>
  <si>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</si>
  <si>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</si>
  <si>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</si>
  <si>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</si>
  <si>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</si>
  <si>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</si>
  <si>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</si>
  <si>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</si>
  <si>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</si>
  <si>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</si>
  <si>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</si>
  <si>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</si>
  <si>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</si>
  <si>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</si>
  <si>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</si>
  <si>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</si>
  <si>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</si>
  <si>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</si>
  <si>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</si>
  <si>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</si>
  <si>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</si>
  <si>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</si>
  <si>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</si>
  <si>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</si>
  <si>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</si>
  <si>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</si>
  <si>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</si>
  <si>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</si>
  <si>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</si>
  <si>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</si>
  <si>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</si>
  <si>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</si>
  <si>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</si>
  <si>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</si>
  <si>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</si>
  <si>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</si>
  <si>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</si>
  <si>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</si>
  <si>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</si>
  <si>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</si>
  <si>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</si>
  <si>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</si>
  <si>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</si>
  <si>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</si>
  <si>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</si>
  <si>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</si>
  <si>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</si>
  <si>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</si>
  <si>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</si>
  <si>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</si>
  <si>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</si>
  <si>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</si>
  <si>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</si>
  <si>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</si>
  <si>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</si>
  <si>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木更津駅前西口駐車場</t>
  </si>
  <si>
    <t>法非適用</t>
  </si>
  <si>
    <t>駐車場整備事業</t>
  </si>
  <si>
    <t>-</t>
  </si>
  <si>
    <t>Ａ１Ｂ１</t>
  </si>
  <si>
    <t>非設置</t>
  </si>
  <si>
    <t>該当数値なし</t>
  </si>
  <si>
    <t>都市計画駐車場 届出駐車場 附置義務駐車施設</t>
  </si>
  <si>
    <t>立体式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</si>
  <si>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</si>
  <si>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</si>
  <si>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</si>
  <si>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</si>
  <si>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</si>
  <si>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</si>
  <si>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</si>
  <si>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</si>
  <si>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稼働率が微増しているが、平成29年度は修繕等の歳出が減少し、収支比率が上がっている。今後も費用削減等を考えつつ、利用者の利便性を考慮した修繕等の歳出を捻出していく必要があると思われる。</t>
    <rPh sb="1" eb="3">
      <t>カドウ</t>
    </rPh>
    <rPh sb="3" eb="4">
      <t>リツ</t>
    </rPh>
    <rPh sb="5" eb="7">
      <t>ビゾウ</t>
    </rPh>
    <rPh sb="13" eb="15">
      <t>ヘイセイ</t>
    </rPh>
    <rPh sb="17" eb="18">
      <t>ネン</t>
    </rPh>
    <rPh sb="18" eb="19">
      <t>ド</t>
    </rPh>
    <rPh sb="20" eb="22">
      <t>シュウゼン</t>
    </rPh>
    <rPh sb="22" eb="23">
      <t>トウ</t>
    </rPh>
    <rPh sb="24" eb="26">
      <t>サイシュツ</t>
    </rPh>
    <rPh sb="27" eb="29">
      <t>ゲンショウ</t>
    </rPh>
    <rPh sb="31" eb="33">
      <t>シュウシ</t>
    </rPh>
    <rPh sb="33" eb="35">
      <t>ヒリツ</t>
    </rPh>
    <rPh sb="36" eb="37">
      <t>ア</t>
    </rPh>
    <rPh sb="43" eb="45">
      <t>コンゴ</t>
    </rPh>
    <rPh sb="46" eb="48">
      <t>ヒヨウ</t>
    </rPh>
    <rPh sb="48" eb="51">
      <t>サクゲントウ</t>
    </rPh>
    <rPh sb="52" eb="53">
      <t>カンガ</t>
    </rPh>
    <rPh sb="57" eb="60">
      <t>リヨウシャ</t>
    </rPh>
    <rPh sb="61" eb="64">
      <t>リベンセイ</t>
    </rPh>
    <rPh sb="65" eb="67">
      <t>コウリョ</t>
    </rPh>
    <rPh sb="69" eb="72">
      <t>シュウゼントウ</t>
    </rPh>
    <rPh sb="73" eb="75">
      <t>サイシュツ</t>
    </rPh>
    <rPh sb="76" eb="78">
      <t>ネンシュツ</t>
    </rPh>
    <rPh sb="82" eb="84">
      <t>ヒツヨウ</t>
    </rPh>
    <rPh sb="88" eb="89">
      <t>オモ</t>
    </rPh>
    <phoneticPr fontId="5"/>
  </si>
  <si>
    <t>　企業債務もなく、健全な運営であると思われるが、今後、施設更新を行う場合については、事業継続も含め慎重な検討が必要である。</t>
    <rPh sb="1" eb="3">
      <t>キギョウ</t>
    </rPh>
    <rPh sb="3" eb="5">
      <t>サイム</t>
    </rPh>
    <rPh sb="9" eb="11">
      <t>ケンゼン</t>
    </rPh>
    <rPh sb="12" eb="14">
      <t>ウンエイ</t>
    </rPh>
    <rPh sb="18" eb="19">
      <t>オモ</t>
    </rPh>
    <rPh sb="24" eb="26">
      <t>コンゴ</t>
    </rPh>
    <rPh sb="27" eb="29">
      <t>シセツ</t>
    </rPh>
    <rPh sb="29" eb="31">
      <t>コウシン</t>
    </rPh>
    <rPh sb="32" eb="33">
      <t>オコナ</t>
    </rPh>
    <rPh sb="34" eb="36">
      <t>バアイ</t>
    </rPh>
    <rPh sb="42" eb="44">
      <t>ジギョウ</t>
    </rPh>
    <rPh sb="44" eb="46">
      <t>ケイゾク</t>
    </rPh>
    <rPh sb="47" eb="48">
      <t>フク</t>
    </rPh>
    <rPh sb="49" eb="51">
      <t>シンチョウ</t>
    </rPh>
    <rPh sb="52" eb="54">
      <t>ケントウ</t>
    </rPh>
    <rPh sb="55" eb="57">
      <t>ヒツヨウ</t>
    </rPh>
    <phoneticPr fontId="5"/>
  </si>
  <si>
    <t>　微増を続けていることと、駅に近くパークアンドライドの利用も考慮すると過剰供給とは言いがたい状況であると考えられる。
　類似施設と比較すると稼働率が低いため、今後の推移を見極めていく必要がある。</t>
    <rPh sb="1" eb="3">
      <t>ビゾウ</t>
    </rPh>
    <rPh sb="4" eb="5">
      <t>ツヅ</t>
    </rPh>
    <rPh sb="13" eb="14">
      <t>エキ</t>
    </rPh>
    <rPh sb="15" eb="16">
      <t>チカ</t>
    </rPh>
    <rPh sb="27" eb="29">
      <t>リヨウ</t>
    </rPh>
    <rPh sb="30" eb="32">
      <t>コウリョ</t>
    </rPh>
    <rPh sb="35" eb="37">
      <t>カジョウ</t>
    </rPh>
    <rPh sb="37" eb="39">
      <t>キョウキュウ</t>
    </rPh>
    <rPh sb="41" eb="42">
      <t>イ</t>
    </rPh>
    <rPh sb="46" eb="48">
      <t>ジョウキョウ</t>
    </rPh>
    <rPh sb="52" eb="53">
      <t>カンガ</t>
    </rPh>
    <rPh sb="60" eb="62">
      <t>ルイジ</t>
    </rPh>
    <rPh sb="62" eb="64">
      <t>シセツ</t>
    </rPh>
    <rPh sb="65" eb="67">
      <t>ヒカク</t>
    </rPh>
    <rPh sb="70" eb="72">
      <t>カドウ</t>
    </rPh>
    <rPh sb="72" eb="73">
      <t>リツ</t>
    </rPh>
    <rPh sb="74" eb="75">
      <t>ヒク</t>
    </rPh>
    <rPh sb="79" eb="81">
      <t>コンゴ</t>
    </rPh>
    <rPh sb="82" eb="84">
      <t>スイイ</t>
    </rPh>
    <rPh sb="85" eb="87">
      <t>ミキワ</t>
    </rPh>
    <rPh sb="91" eb="93">
      <t>ヒツヨウ</t>
    </rPh>
    <phoneticPr fontId="5"/>
  </si>
  <si>
    <t>　類似施設と比較すると稼働率は低いが、稼働率の微増等を考慮すると過剰供給とはいえない状況であると考えられる。また、他会計からの補助がなく、債務残高がないことからも健全な経営状況と考えられるが、今後の施設更新等により投資費用が多額になることが想定される場合には、事業継続も含めた慎重な検討が必要である。</t>
    <rPh sb="1" eb="3">
      <t>ルイジ</t>
    </rPh>
    <rPh sb="3" eb="5">
      <t>シセツ</t>
    </rPh>
    <rPh sb="6" eb="8">
      <t>ヒカク</t>
    </rPh>
    <rPh sb="11" eb="13">
      <t>カドウ</t>
    </rPh>
    <rPh sb="13" eb="14">
      <t>リツ</t>
    </rPh>
    <rPh sb="15" eb="16">
      <t>ヒク</t>
    </rPh>
    <rPh sb="19" eb="21">
      <t>カドウ</t>
    </rPh>
    <rPh sb="21" eb="22">
      <t>リツ</t>
    </rPh>
    <rPh sb="23" eb="25">
      <t>ビゾウ</t>
    </rPh>
    <rPh sb="25" eb="26">
      <t>トウ</t>
    </rPh>
    <rPh sb="27" eb="29">
      <t>コウリョ</t>
    </rPh>
    <rPh sb="32" eb="34">
      <t>カジョウ</t>
    </rPh>
    <rPh sb="34" eb="36">
      <t>キョウキュウ</t>
    </rPh>
    <rPh sb="42" eb="44">
      <t>ジョウキョウ</t>
    </rPh>
    <rPh sb="48" eb="49">
      <t>カンガ</t>
    </rPh>
    <rPh sb="57" eb="58">
      <t>タ</t>
    </rPh>
    <rPh sb="58" eb="60">
      <t>カイケイ</t>
    </rPh>
    <rPh sb="63" eb="65">
      <t>ホジョ</t>
    </rPh>
    <rPh sb="69" eb="71">
      <t>サイム</t>
    </rPh>
    <rPh sb="71" eb="73">
      <t>ザンダカ</t>
    </rPh>
    <rPh sb="81" eb="83">
      <t>ケンゼン</t>
    </rPh>
    <rPh sb="84" eb="86">
      <t>ケイエイ</t>
    </rPh>
    <rPh sb="86" eb="88">
      <t>ジョウキョウ</t>
    </rPh>
    <rPh sb="89" eb="90">
      <t>カンガ</t>
    </rPh>
    <rPh sb="96" eb="98">
      <t>コンゴ</t>
    </rPh>
    <rPh sb="99" eb="101">
      <t>シセツ</t>
    </rPh>
    <rPh sb="101" eb="103">
      <t>コウシン</t>
    </rPh>
    <rPh sb="103" eb="104">
      <t>トウ</t>
    </rPh>
    <rPh sb="107" eb="109">
      <t>トウシ</t>
    </rPh>
    <rPh sb="109" eb="111">
      <t>ヒヨウ</t>
    </rPh>
    <rPh sb="112" eb="114">
      <t>タガク</t>
    </rPh>
    <rPh sb="120" eb="122">
      <t>ソウテイ</t>
    </rPh>
    <rPh sb="125" eb="127">
      <t>バアイ</t>
    </rPh>
    <rPh sb="130" eb="132">
      <t>ジギョウ</t>
    </rPh>
    <rPh sb="132" eb="134">
      <t>ケイゾク</t>
    </rPh>
    <rPh sb="135" eb="136">
      <t>フク</t>
    </rPh>
    <rPh sb="138" eb="140">
      <t>シンチョウ</t>
    </rPh>
    <rPh sb="141" eb="143">
      <t>ケントウ</t>
    </rPh>
    <rPh sb="144" eb="1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</si>
</sst>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128.1</c:v>
                </c:pt>
                <c:pt idx="1">
                  <c:v>158.4</c:v>
                </c:pt>
                <c:pt idx="2">
                  <c:v>205.2</c:v>
                </c:pt>
                <c:pt idx="3">
                  <c:v>140.9</c:v>
                </c:pt>
                <c:pt idx="4">
                  <c:v>144.9</c:v>
                </c:pt>
              </c:numCache>
            </c:numRef>
          </c:val>
          <c:extLst>
            <c:ext xmlns:c16="http://schemas.microsoft.com/office/drawing/2014/chart" uri="{C3380CC4-5D6E-409C-BE32-E72D297353CC}">
              <c16:uniqueId val="{00000000-5BB6-4E05-8789-EA0C38E6E4B4}"/>
            </c:ext>
          </c:extLst>
        </c:ser>
        <c:dLbls>
          <c:showLegendKey val="0"/>
          <c:showVal val="0"/>
          <c:showCatName val="0"/>
          <c:showSerName val="0"/>
          <c:showPercent val="0"/>
          <c:showBubbleSize val="0"/>
        </c:dLbls>
        <c:gapWidth val="150"/>
        <c:axId val="232385056"/>
        <c:axId val="23238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5BB6-4E05-8789-EA0C38E6E4B4}"/>
            </c:ext>
          </c:extLst>
        </c:ser>
        <c:dLbls>
          <c:showLegendKey val="0"/>
          <c:showVal val="0"/>
          <c:showCatName val="0"/>
          <c:showSerName val="0"/>
          <c:showPercent val="0"/>
          <c:showBubbleSize val="0"/>
        </c:dLbls>
        <c:marker val="1"/>
        <c:smooth val="0"/>
        <c:axId val="232385056"/>
        <c:axId val="232385448"/>
      </c:lineChart>
      <c:dateAx>
        <c:axId val="232385056"/>
        <c:scaling>
          <c:orientation val="minMax"/>
        </c:scaling>
        <c:delete val="1"/>
        <c:axPos val="b"/>
        <c:numFmt formatCode="ge" sourceLinked="1"/>
        <c:majorTickMark val="none"/>
        <c:minorTickMark val="none"/>
        <c:tickLblPos val="none"/>
        <c:crossAx val="232385448"/>
        <c:crosses val="autoZero"/>
        <c:auto val="1"/>
        <c:lblOffset val="100"/>
        <c:baseTimeUnit val="years"/>
      </c:dateAx>
      <c:valAx>
        <c:axId val="23238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3D-4EDF-97CE-0256F6BFC561}"/>
            </c:ext>
          </c:extLst>
        </c:ser>
        <c:dLbls>
          <c:showLegendKey val="0"/>
          <c:showVal val="0"/>
          <c:showCatName val="0"/>
          <c:showSerName val="0"/>
          <c:showPercent val="0"/>
          <c:showBubbleSize val="0"/>
        </c:dLbls>
        <c:gapWidth val="150"/>
        <c:axId val="232386232"/>
        <c:axId val="232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CA3D-4EDF-97CE-0256F6BFC561}"/>
            </c:ext>
          </c:extLst>
        </c:ser>
        <c:dLbls>
          <c:showLegendKey val="0"/>
          <c:showVal val="0"/>
          <c:showCatName val="0"/>
          <c:showSerName val="0"/>
          <c:showPercent val="0"/>
          <c:showBubbleSize val="0"/>
        </c:dLbls>
        <c:marker val="1"/>
        <c:smooth val="0"/>
        <c:axId val="232386232"/>
        <c:axId val="232386624"/>
      </c:lineChart>
      <c:dateAx>
        <c:axId val="232386232"/>
        <c:scaling>
          <c:orientation val="minMax"/>
        </c:scaling>
        <c:delete val="1"/>
        <c:axPos val="b"/>
        <c:numFmt formatCode="ge" sourceLinked="1"/>
        <c:majorTickMark val="none"/>
        <c:minorTickMark val="none"/>
        <c:tickLblPos val="none"/>
        <c:crossAx val="232386624"/>
        <c:crosses val="autoZero"/>
        <c:auto val="1"/>
        <c:lblOffset val="100"/>
        <c:baseTimeUnit val="years"/>
      </c:dateAx>
      <c:valAx>
        <c:axId val="23238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8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49D-4622-8CF4-647B967FC3D9}"/>
            </c:ext>
          </c:extLst>
        </c:ser>
        <c:dLbls>
          <c:showLegendKey val="0"/>
          <c:showVal val="0"/>
          <c:showCatName val="0"/>
          <c:showSerName val="0"/>
          <c:showPercent val="0"/>
          <c:showBubbleSize val="0"/>
        </c:dLbls>
        <c:gapWidth val="150"/>
        <c:axId val="232387408"/>
        <c:axId val="23238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9D-4622-8CF4-647B967FC3D9}"/>
            </c:ext>
          </c:extLst>
        </c:ser>
        <c:dLbls>
          <c:showLegendKey val="0"/>
          <c:showVal val="0"/>
          <c:showCatName val="0"/>
          <c:showSerName val="0"/>
          <c:showPercent val="0"/>
          <c:showBubbleSize val="0"/>
        </c:dLbls>
        <c:marker val="1"/>
        <c:smooth val="0"/>
        <c:axId val="232387408"/>
        <c:axId val="232387800"/>
      </c:lineChart>
      <c:dateAx>
        <c:axId val="232387408"/>
        <c:scaling>
          <c:orientation val="minMax"/>
        </c:scaling>
        <c:delete val="1"/>
        <c:axPos val="b"/>
        <c:numFmt formatCode="ge" sourceLinked="1"/>
        <c:majorTickMark val="none"/>
        <c:minorTickMark val="none"/>
        <c:tickLblPos val="none"/>
        <c:crossAx val="232387800"/>
        <c:crosses val="autoZero"/>
        <c:auto val="1"/>
        <c:lblOffset val="100"/>
        <c:baseTimeUnit val="years"/>
      </c:dateAx>
      <c:valAx>
        <c:axId val="23238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8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78F8-41DC-8461-00CB623ADFE0}"/>
            </c:ext>
          </c:extLst>
        </c:ser>
        <c:dLbls>
          <c:showLegendKey val="0"/>
          <c:showVal val="0"/>
          <c:showCatName val="0"/>
          <c:showSerName val="0"/>
          <c:showPercent val="0"/>
          <c:showBubbleSize val="0"/>
        </c:dLbls>
        <c:gapWidth val="150"/>
        <c:axId val="234279272"/>
        <c:axId val="23427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8F8-41DC-8461-00CB623ADFE0}"/>
            </c:ext>
          </c:extLst>
        </c:ser>
        <c:dLbls>
          <c:showLegendKey val="0"/>
          <c:showVal val="0"/>
          <c:showCatName val="0"/>
          <c:showSerName val="0"/>
          <c:showPercent val="0"/>
          <c:showBubbleSize val="0"/>
        </c:dLbls>
        <c:marker val="1"/>
        <c:smooth val="0"/>
        <c:axId val="234279272"/>
        <c:axId val="234279664"/>
      </c:lineChart>
      <c:dateAx>
        <c:axId val="234279272"/>
        <c:scaling>
          <c:orientation val="minMax"/>
        </c:scaling>
        <c:delete val="1"/>
        <c:axPos val="b"/>
        <c:numFmt formatCode="ge" sourceLinked="1"/>
        <c:majorTickMark val="none"/>
        <c:minorTickMark val="none"/>
        <c:tickLblPos val="none"/>
        <c:crossAx val="234279664"/>
        <c:crosses val="autoZero"/>
        <c:auto val="1"/>
        <c:lblOffset val="100"/>
        <c:baseTimeUnit val="years"/>
      </c:dateAx>
      <c:valAx>
        <c:axId val="23427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7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CA-4311-8D8A-425105F68006}"/>
            </c:ext>
          </c:extLst>
        </c:ser>
        <c:dLbls>
          <c:showLegendKey val="0"/>
          <c:showVal val="0"/>
          <c:showCatName val="0"/>
          <c:showSerName val="0"/>
          <c:showPercent val="0"/>
          <c:showBubbleSize val="0"/>
        </c:dLbls>
        <c:gapWidth val="150"/>
        <c:axId val="234282408"/>
        <c:axId val="23440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5DCA-4311-8D8A-425105F68006}"/>
            </c:ext>
          </c:extLst>
        </c:ser>
        <c:dLbls>
          <c:showLegendKey val="0"/>
          <c:showVal val="0"/>
          <c:showCatName val="0"/>
          <c:showSerName val="0"/>
          <c:showPercent val="0"/>
          <c:showBubbleSize val="0"/>
        </c:dLbls>
        <c:marker val="1"/>
        <c:smooth val="0"/>
        <c:axId val="234282408"/>
        <c:axId val="234400344"/>
      </c:lineChart>
      <c:dateAx>
        <c:axId val="234282408"/>
        <c:scaling>
          <c:orientation val="minMax"/>
        </c:scaling>
        <c:delete val="1"/>
        <c:axPos val="b"/>
        <c:numFmt formatCode="ge" sourceLinked="1"/>
        <c:majorTickMark val="none"/>
        <c:minorTickMark val="none"/>
        <c:tickLblPos val="none"/>
        <c:crossAx val="234400344"/>
        <c:crosses val="autoZero"/>
        <c:auto val="1"/>
        <c:lblOffset val="100"/>
        <c:baseTimeUnit val="years"/>
      </c:dateAx>
      <c:valAx>
        <c:axId val="23440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8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5C3-4AAA-9FE0-17AB348167F1}"/>
            </c:ext>
          </c:extLst>
        </c:ser>
        <c:dLbls>
          <c:showLegendKey val="0"/>
          <c:showVal val="0"/>
          <c:showCatName val="0"/>
          <c:showSerName val="0"/>
          <c:showPercent val="0"/>
          <c:showBubbleSize val="0"/>
        </c:dLbls>
        <c:gapWidth val="150"/>
        <c:axId val="234401128"/>
        <c:axId val="23440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25C3-4AAA-9FE0-17AB348167F1}"/>
            </c:ext>
          </c:extLst>
        </c:ser>
        <c:dLbls>
          <c:showLegendKey val="0"/>
          <c:showVal val="0"/>
          <c:showCatName val="0"/>
          <c:showSerName val="0"/>
          <c:showPercent val="0"/>
          <c:showBubbleSize val="0"/>
        </c:dLbls>
        <c:marker val="1"/>
        <c:smooth val="0"/>
        <c:axId val="234401128"/>
        <c:axId val="234401520"/>
      </c:lineChart>
      <c:dateAx>
        <c:axId val="234401128"/>
        <c:scaling>
          <c:orientation val="minMax"/>
        </c:scaling>
        <c:delete val="1"/>
        <c:axPos val="b"/>
        <c:numFmt formatCode="ge" sourceLinked="1"/>
        <c:majorTickMark val="none"/>
        <c:minorTickMark val="none"/>
        <c:tickLblPos val="none"/>
        <c:crossAx val="234401520"/>
        <c:crosses val="autoZero"/>
        <c:auto val="1"/>
        <c:lblOffset val="100"/>
        <c:baseTimeUnit val="years"/>
      </c:dateAx>
      <c:valAx>
        <c:axId val="23440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40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80.5</c:v>
                </c:pt>
                <c:pt idx="1">
                  <c:v>79.8</c:v>
                </c:pt>
                <c:pt idx="2">
                  <c:v>95.4</c:v>
                </c:pt>
                <c:pt idx="3">
                  <c:v>106.4</c:v>
                </c:pt>
                <c:pt idx="4">
                  <c:v>112.4</c:v>
                </c:pt>
              </c:numCache>
            </c:numRef>
          </c:val>
          <c:extLst>
            <c:ext xmlns:c16="http://schemas.microsoft.com/office/drawing/2014/chart" uri="{C3380CC4-5D6E-409C-BE32-E72D297353CC}">
              <c16:uniqueId val="{00000000-1D43-4E59-ACF2-617E93DCD984}"/>
            </c:ext>
          </c:extLst>
        </c:ser>
        <c:dLbls>
          <c:showLegendKey val="0"/>
          <c:showVal val="0"/>
          <c:showCatName val="0"/>
          <c:showSerName val="0"/>
          <c:showPercent val="0"/>
          <c:showBubbleSize val="0"/>
        </c:dLbls>
        <c:gapWidth val="150"/>
        <c:axId val="234282016"/>
        <c:axId val="23428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1D43-4E59-ACF2-617E93DCD984}"/>
            </c:ext>
          </c:extLst>
        </c:ser>
        <c:dLbls>
          <c:showLegendKey val="0"/>
          <c:showVal val="0"/>
          <c:showCatName val="0"/>
          <c:showSerName val="0"/>
          <c:showPercent val="0"/>
          <c:showBubbleSize val="0"/>
        </c:dLbls>
        <c:marker val="1"/>
        <c:smooth val="0"/>
        <c:axId val="234282016"/>
        <c:axId val="234281624"/>
      </c:lineChart>
      <c:dateAx>
        <c:axId val="234282016"/>
        <c:scaling>
          <c:orientation val="minMax"/>
        </c:scaling>
        <c:delete val="1"/>
        <c:axPos val="b"/>
        <c:numFmt formatCode="ge" sourceLinked="1"/>
        <c:majorTickMark val="none"/>
        <c:minorTickMark val="none"/>
        <c:tickLblPos val="none"/>
        <c:crossAx val="234281624"/>
        <c:crosses val="autoZero"/>
        <c:auto val="1"/>
        <c:lblOffset val="100"/>
        <c:baseTimeUnit val="years"/>
      </c:dateAx>
      <c:valAx>
        <c:axId val="23428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8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21.9</c:v>
                </c:pt>
                <c:pt idx="1">
                  <c:v>36.9</c:v>
                </c:pt>
                <c:pt idx="2">
                  <c:v>51.3</c:v>
                </c:pt>
                <c:pt idx="3">
                  <c:v>29.1</c:v>
                </c:pt>
                <c:pt idx="4">
                  <c:v>31</c:v>
                </c:pt>
              </c:numCache>
            </c:numRef>
          </c:val>
          <c:extLst>
            <c:ext xmlns:c16="http://schemas.microsoft.com/office/drawing/2014/chart" uri="{C3380CC4-5D6E-409C-BE32-E72D297353CC}">
              <c16:uniqueId val="{00000000-DCB9-4BEC-BDAC-F59B59B7C727}"/>
            </c:ext>
          </c:extLst>
        </c:ser>
        <c:dLbls>
          <c:showLegendKey val="0"/>
          <c:showVal val="0"/>
          <c:showCatName val="0"/>
          <c:showSerName val="0"/>
          <c:showPercent val="0"/>
          <c:showBubbleSize val="0"/>
        </c:dLbls>
        <c:gapWidth val="150"/>
        <c:axId val="234280840"/>
        <c:axId val="2342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DCB9-4BEC-BDAC-F59B59B7C727}"/>
            </c:ext>
          </c:extLst>
        </c:ser>
        <c:dLbls>
          <c:showLegendKey val="0"/>
          <c:showVal val="0"/>
          <c:showCatName val="0"/>
          <c:showSerName val="0"/>
          <c:showPercent val="0"/>
          <c:showBubbleSize val="0"/>
        </c:dLbls>
        <c:marker val="1"/>
        <c:smooth val="0"/>
        <c:axId val="234280840"/>
        <c:axId val="234280448"/>
      </c:lineChart>
      <c:dateAx>
        <c:axId val="234280840"/>
        <c:scaling>
          <c:orientation val="minMax"/>
        </c:scaling>
        <c:delete val="1"/>
        <c:axPos val="b"/>
        <c:numFmt formatCode="ge" sourceLinked="1"/>
        <c:majorTickMark val="none"/>
        <c:minorTickMark val="none"/>
        <c:tickLblPos val="none"/>
        <c:crossAx val="234280448"/>
        <c:crosses val="autoZero"/>
        <c:auto val="1"/>
        <c:lblOffset val="100"/>
        <c:baseTimeUnit val="years"/>
      </c:dateAx>
      <c:valAx>
        <c:axId val="23428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8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9016</c:v>
                </c:pt>
                <c:pt idx="1">
                  <c:v>15573</c:v>
                </c:pt>
                <c:pt idx="2">
                  <c:v>24534</c:v>
                </c:pt>
                <c:pt idx="3">
                  <c:v>13976</c:v>
                </c:pt>
                <c:pt idx="4">
                  <c:v>14606</c:v>
                </c:pt>
              </c:numCache>
            </c:numRef>
          </c:val>
          <c:extLst>
            <c:ext xmlns:c16="http://schemas.microsoft.com/office/drawing/2014/chart" uri="{C3380CC4-5D6E-409C-BE32-E72D297353CC}">
              <c16:uniqueId val="{00000000-2CB1-4D9D-8EF4-3670F026C423}"/>
            </c:ext>
          </c:extLst>
        </c:ser>
        <c:dLbls>
          <c:showLegendKey val="0"/>
          <c:showVal val="0"/>
          <c:showCatName val="0"/>
          <c:showSerName val="0"/>
          <c:showPercent val="0"/>
          <c:showBubbleSize val="0"/>
        </c:dLbls>
        <c:gapWidth val="150"/>
        <c:axId val="234402696"/>
        <c:axId val="23440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2CB1-4D9D-8EF4-3670F026C423}"/>
            </c:ext>
          </c:extLst>
        </c:ser>
        <c:dLbls>
          <c:showLegendKey val="0"/>
          <c:showVal val="0"/>
          <c:showCatName val="0"/>
          <c:showSerName val="0"/>
          <c:showPercent val="0"/>
          <c:showBubbleSize val="0"/>
        </c:dLbls>
        <c:marker val="1"/>
        <c:smooth val="0"/>
        <c:axId val="234402696"/>
        <c:axId val="234403088"/>
      </c:lineChart>
      <c:dateAx>
        <c:axId val="234402696"/>
        <c:scaling>
          <c:orientation val="minMax"/>
        </c:scaling>
        <c:delete val="1"/>
        <c:axPos val="b"/>
        <c:numFmt formatCode="ge" sourceLinked="1"/>
        <c:majorTickMark val="none"/>
        <c:minorTickMark val="none"/>
        <c:tickLblPos val="none"/>
        <c:crossAx val="234403088"/>
        <c:crosses val="autoZero"/>
        <c:auto val="1"/>
        <c:lblOffset val="100"/>
        <c:baseTimeUnit val="years"/>
      </c:dateAx>
      <c:valAx>
        <c:axId val="23440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40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4" zoomScaleNormal="84"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千葉県木更津市　木更津駅前西口駐車場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9522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435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128.1</v>
      </c>
      <c r="V31" s="110"/>
      <c r="W31" s="110"/>
      <c r="X31" s="110"/>
      <c r="Y31" s="110"/>
      <c r="Z31" s="110"/>
      <c r="AA31" s="110"/>
      <c r="AB31" s="110"/>
      <c r="AC31" s="110"/>
      <c r="AD31" s="110"/>
      <c r="AE31" s="110"/>
      <c r="AF31" s="110"/>
      <c r="AG31" s="110"/>
      <c r="AH31" s="110"/>
      <c r="AI31" s="110"/>
      <c r="AJ31" s="110"/>
      <c r="AK31" s="110"/>
      <c r="AL31" s="110"/>
      <c r="AM31" s="110"/>
      <c r="AN31" s="110">
        <f>データ!Z7</f>
        <v>158.4</v>
      </c>
      <c r="AO31" s="110"/>
      <c r="AP31" s="110"/>
      <c r="AQ31" s="110"/>
      <c r="AR31" s="110"/>
      <c r="AS31" s="110"/>
      <c r="AT31" s="110"/>
      <c r="AU31" s="110"/>
      <c r="AV31" s="110"/>
      <c r="AW31" s="110"/>
      <c r="AX31" s="110"/>
      <c r="AY31" s="110"/>
      <c r="AZ31" s="110"/>
      <c r="BA31" s="110"/>
      <c r="BB31" s="110"/>
      <c r="BC31" s="110"/>
      <c r="BD31" s="110"/>
      <c r="BE31" s="110"/>
      <c r="BF31" s="110"/>
      <c r="BG31" s="110">
        <f>データ!AA7</f>
        <v>205.2</v>
      </c>
      <c r="BH31" s="110"/>
      <c r="BI31" s="110"/>
      <c r="BJ31" s="110"/>
      <c r="BK31" s="110"/>
      <c r="BL31" s="110"/>
      <c r="BM31" s="110"/>
      <c r="BN31" s="110"/>
      <c r="BO31" s="110"/>
      <c r="BP31" s="110"/>
      <c r="BQ31" s="110"/>
      <c r="BR31" s="110"/>
      <c r="BS31" s="110"/>
      <c r="BT31" s="110"/>
      <c r="BU31" s="110"/>
      <c r="BV31" s="110"/>
      <c r="BW31" s="110"/>
      <c r="BX31" s="110"/>
      <c r="BY31" s="110"/>
      <c r="BZ31" s="110">
        <f>データ!AB7</f>
        <v>140.9</v>
      </c>
      <c r="CA31" s="110"/>
      <c r="CB31" s="110"/>
      <c r="CC31" s="110"/>
      <c r="CD31" s="110"/>
      <c r="CE31" s="110"/>
      <c r="CF31" s="110"/>
      <c r="CG31" s="110"/>
      <c r="CH31" s="110"/>
      <c r="CI31" s="110"/>
      <c r="CJ31" s="110"/>
      <c r="CK31" s="110"/>
      <c r="CL31" s="110"/>
      <c r="CM31" s="110"/>
      <c r="CN31" s="110"/>
      <c r="CO31" s="110"/>
      <c r="CP31" s="110"/>
      <c r="CQ31" s="110"/>
      <c r="CR31" s="110"/>
      <c r="CS31" s="110">
        <f>データ!AC7</f>
        <v>144.9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80.5</v>
      </c>
      <c r="JD31" s="81"/>
      <c r="JE31" s="81"/>
      <c r="JF31" s="81"/>
      <c r="JG31" s="81"/>
      <c r="JH31" s="81"/>
      <c r="JI31" s="81"/>
      <c r="JJ31" s="81"/>
      <c r="JK31" s="81"/>
      <c r="JL31" s="81"/>
      <c r="JM31" s="81"/>
      <c r="JN31" s="81"/>
      <c r="JO31" s="81"/>
      <c r="JP31" s="81"/>
      <c r="JQ31" s="81"/>
      <c r="JR31" s="81"/>
      <c r="JS31" s="81"/>
      <c r="JT31" s="81"/>
      <c r="JU31" s="82"/>
      <c r="JV31" s="80">
        <f>データ!DL7</f>
        <v>79.8</v>
      </c>
      <c r="JW31" s="81"/>
      <c r="JX31" s="81"/>
      <c r="JY31" s="81"/>
      <c r="JZ31" s="81"/>
      <c r="KA31" s="81"/>
      <c r="KB31" s="81"/>
      <c r="KC31" s="81"/>
      <c r="KD31" s="81"/>
      <c r="KE31" s="81"/>
      <c r="KF31" s="81"/>
      <c r="KG31" s="81"/>
      <c r="KH31" s="81"/>
      <c r="KI31" s="81"/>
      <c r="KJ31" s="81"/>
      <c r="KK31" s="81"/>
      <c r="KL31" s="81"/>
      <c r="KM31" s="81"/>
      <c r="KN31" s="82"/>
      <c r="KO31" s="80">
        <f>データ!DM7</f>
        <v>95.4</v>
      </c>
      <c r="KP31" s="81"/>
      <c r="KQ31" s="81"/>
      <c r="KR31" s="81"/>
      <c r="KS31" s="81"/>
      <c r="KT31" s="81"/>
      <c r="KU31" s="81"/>
      <c r="KV31" s="81"/>
      <c r="KW31" s="81"/>
      <c r="KX31" s="81"/>
      <c r="KY31" s="81"/>
      <c r="KZ31" s="81"/>
      <c r="LA31" s="81"/>
      <c r="LB31" s="81"/>
      <c r="LC31" s="81"/>
      <c r="LD31" s="81"/>
      <c r="LE31" s="81"/>
      <c r="LF31" s="81"/>
      <c r="LG31" s="82"/>
      <c r="LH31" s="80">
        <f>データ!DN7</f>
        <v>106.4</v>
      </c>
      <c r="LI31" s="81"/>
      <c r="LJ31" s="81"/>
      <c r="LK31" s="81"/>
      <c r="LL31" s="81"/>
      <c r="LM31" s="81"/>
      <c r="LN31" s="81"/>
      <c r="LO31" s="81"/>
      <c r="LP31" s="81"/>
      <c r="LQ31" s="81"/>
      <c r="LR31" s="81"/>
      <c r="LS31" s="81"/>
      <c r="LT31" s="81"/>
      <c r="LU31" s="81"/>
      <c r="LV31" s="81"/>
      <c r="LW31" s="81"/>
      <c r="LX31" s="81"/>
      <c r="LY31" s="81"/>
      <c r="LZ31" s="82"/>
      <c r="MA31" s="80">
        <f>データ!DO7</f>
        <v>112.4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21.9</v>
      </c>
      <c r="EM52" s="110"/>
      <c r="EN52" s="110"/>
      <c r="EO52" s="110"/>
      <c r="EP52" s="110"/>
      <c r="EQ52" s="110"/>
      <c r="ER52" s="110"/>
      <c r="ES52" s="110"/>
      <c r="ET52" s="110"/>
      <c r="EU52" s="110"/>
      <c r="EV52" s="110"/>
      <c r="EW52" s="110"/>
      <c r="EX52" s="110"/>
      <c r="EY52" s="110"/>
      <c r="EZ52" s="110"/>
      <c r="FA52" s="110"/>
      <c r="FB52" s="110"/>
      <c r="FC52" s="110"/>
      <c r="FD52" s="110"/>
      <c r="FE52" s="110">
        <f>データ!BG7</f>
        <v>36.9</v>
      </c>
      <c r="FF52" s="110"/>
      <c r="FG52" s="110"/>
      <c r="FH52" s="110"/>
      <c r="FI52" s="110"/>
      <c r="FJ52" s="110"/>
      <c r="FK52" s="110"/>
      <c r="FL52" s="110"/>
      <c r="FM52" s="110"/>
      <c r="FN52" s="110"/>
      <c r="FO52" s="110"/>
      <c r="FP52" s="110"/>
      <c r="FQ52" s="110"/>
      <c r="FR52" s="110"/>
      <c r="FS52" s="110"/>
      <c r="FT52" s="110"/>
      <c r="FU52" s="110"/>
      <c r="FV52" s="110"/>
      <c r="FW52" s="110"/>
      <c r="FX52" s="110">
        <f>データ!BH7</f>
        <v>51.3</v>
      </c>
      <c r="FY52" s="110"/>
      <c r="FZ52" s="110"/>
      <c r="GA52" s="110"/>
      <c r="GB52" s="110"/>
      <c r="GC52" s="110"/>
      <c r="GD52" s="110"/>
      <c r="GE52" s="110"/>
      <c r="GF52" s="110"/>
      <c r="GG52" s="110"/>
      <c r="GH52" s="110"/>
      <c r="GI52" s="110"/>
      <c r="GJ52" s="110"/>
      <c r="GK52" s="110"/>
      <c r="GL52" s="110"/>
      <c r="GM52" s="110"/>
      <c r="GN52" s="110"/>
      <c r="GO52" s="110"/>
      <c r="GP52" s="110"/>
      <c r="GQ52" s="110">
        <f>データ!BI7</f>
        <v>29.1</v>
      </c>
      <c r="GR52" s="110"/>
      <c r="GS52" s="110"/>
      <c r="GT52" s="110"/>
      <c r="GU52" s="110"/>
      <c r="GV52" s="110"/>
      <c r="GW52" s="110"/>
      <c r="GX52" s="110"/>
      <c r="GY52" s="110"/>
      <c r="GZ52" s="110"/>
      <c r="HA52" s="110"/>
      <c r="HB52" s="110"/>
      <c r="HC52" s="110"/>
      <c r="HD52" s="110"/>
      <c r="HE52" s="110"/>
      <c r="HF52" s="110"/>
      <c r="HG52" s="110"/>
      <c r="HH52" s="110"/>
      <c r="HI52" s="110"/>
      <c r="HJ52" s="110">
        <f>データ!BJ7</f>
        <v>31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9016</v>
      </c>
      <c r="JD52" s="109"/>
      <c r="JE52" s="109"/>
      <c r="JF52" s="109"/>
      <c r="JG52" s="109"/>
      <c r="JH52" s="109"/>
      <c r="JI52" s="109"/>
      <c r="JJ52" s="109"/>
      <c r="JK52" s="109"/>
      <c r="JL52" s="109"/>
      <c r="JM52" s="109"/>
      <c r="JN52" s="109"/>
      <c r="JO52" s="109"/>
      <c r="JP52" s="109"/>
      <c r="JQ52" s="109"/>
      <c r="JR52" s="109"/>
      <c r="JS52" s="109"/>
      <c r="JT52" s="109"/>
      <c r="JU52" s="109"/>
      <c r="JV52" s="109">
        <f>データ!BR7</f>
        <v>15573</v>
      </c>
      <c r="JW52" s="109"/>
      <c r="JX52" s="109"/>
      <c r="JY52" s="109"/>
      <c r="JZ52" s="109"/>
      <c r="KA52" s="109"/>
      <c r="KB52" s="109"/>
      <c r="KC52" s="109"/>
      <c r="KD52" s="109"/>
      <c r="KE52" s="109"/>
      <c r="KF52" s="109"/>
      <c r="KG52" s="109"/>
      <c r="KH52" s="109"/>
      <c r="KI52" s="109"/>
      <c r="KJ52" s="109"/>
      <c r="KK52" s="109"/>
      <c r="KL52" s="109"/>
      <c r="KM52" s="109"/>
      <c r="KN52" s="109"/>
      <c r="KO52" s="109">
        <f>データ!BS7</f>
        <v>24534</v>
      </c>
      <c r="KP52" s="109"/>
      <c r="KQ52" s="109"/>
      <c r="KR52" s="109"/>
      <c r="KS52" s="109"/>
      <c r="KT52" s="109"/>
      <c r="KU52" s="109"/>
      <c r="KV52" s="109"/>
      <c r="KW52" s="109"/>
      <c r="KX52" s="109"/>
      <c r="KY52" s="109"/>
      <c r="KZ52" s="109"/>
      <c r="LA52" s="109"/>
      <c r="LB52" s="109"/>
      <c r="LC52" s="109"/>
      <c r="LD52" s="109"/>
      <c r="LE52" s="109"/>
      <c r="LF52" s="109"/>
      <c r="LG52" s="109"/>
      <c r="LH52" s="109">
        <f>データ!BT7</f>
        <v>13976</v>
      </c>
      <c r="LI52" s="109"/>
      <c r="LJ52" s="109"/>
      <c r="LK52" s="109"/>
      <c r="LL52" s="109"/>
      <c r="LM52" s="109"/>
      <c r="LN52" s="109"/>
      <c r="LO52" s="109"/>
      <c r="LP52" s="109"/>
      <c r="LQ52" s="109"/>
      <c r="LR52" s="109"/>
      <c r="LS52" s="109"/>
      <c r="LT52" s="109"/>
      <c r="LU52" s="109"/>
      <c r="LV52" s="109"/>
      <c r="LW52" s="109"/>
      <c r="LX52" s="109"/>
      <c r="LY52" s="109"/>
      <c r="LZ52" s="109"/>
      <c r="MA52" s="109">
        <f>データ!BU7</f>
        <v>14606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139261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1957</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201kdz/QGBEId6DWdaeau5qFLiXdGSIQDKIT1UD8HG+BgkRD5v2C0AUPxLptTYQJDvDgmFoOzl9ntWCDMeVCg==" saltValue="/iW279AXNB+kHSpK6Ewui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100</v>
      </c>
      <c r="AN5" s="59" t="s">
        <v>109</v>
      </c>
      <c r="AO5" s="59" t="s">
        <v>102</v>
      </c>
      <c r="AP5" s="59" t="s">
        <v>103</v>
      </c>
      <c r="AQ5" s="59" t="s">
        <v>104</v>
      </c>
      <c r="AR5" s="59" t="s">
        <v>105</v>
      </c>
      <c r="AS5" s="59" t="s">
        <v>106</v>
      </c>
      <c r="AT5" s="59" t="s">
        <v>107</v>
      </c>
      <c r="AU5" s="59" t="s">
        <v>108</v>
      </c>
      <c r="AV5" s="59" t="s">
        <v>98</v>
      </c>
      <c r="AW5" s="59" t="s">
        <v>110</v>
      </c>
      <c r="AX5" s="59" t="s">
        <v>100</v>
      </c>
      <c r="AY5" s="59" t="s">
        <v>109</v>
      </c>
      <c r="AZ5" s="59" t="s">
        <v>102</v>
      </c>
      <c r="BA5" s="59" t="s">
        <v>103</v>
      </c>
      <c r="BB5" s="59" t="s">
        <v>104</v>
      </c>
      <c r="BC5" s="59" t="s">
        <v>105</v>
      </c>
      <c r="BD5" s="59" t="s">
        <v>106</v>
      </c>
      <c r="BE5" s="59" t="s">
        <v>107</v>
      </c>
      <c r="BF5" s="59" t="s">
        <v>108</v>
      </c>
      <c r="BG5" s="59" t="s">
        <v>98</v>
      </c>
      <c r="BH5" s="59" t="s">
        <v>99</v>
      </c>
      <c r="BI5" s="59" t="s">
        <v>111</v>
      </c>
      <c r="BJ5" s="59" t="s">
        <v>101</v>
      </c>
      <c r="BK5" s="59" t="s">
        <v>102</v>
      </c>
      <c r="BL5" s="59" t="s">
        <v>103</v>
      </c>
      <c r="BM5" s="59" t="s">
        <v>104</v>
      </c>
      <c r="BN5" s="59" t="s">
        <v>105</v>
      </c>
      <c r="BO5" s="59" t="s">
        <v>106</v>
      </c>
      <c r="BP5" s="59" t="s">
        <v>107</v>
      </c>
      <c r="BQ5" s="59" t="s">
        <v>108</v>
      </c>
      <c r="BR5" s="59" t="s">
        <v>98</v>
      </c>
      <c r="BS5" s="59" t="s">
        <v>99</v>
      </c>
      <c r="BT5" s="59" t="s">
        <v>100</v>
      </c>
      <c r="BU5" s="59" t="s">
        <v>109</v>
      </c>
      <c r="BV5" s="59" t="s">
        <v>102</v>
      </c>
      <c r="BW5" s="59" t="s">
        <v>103</v>
      </c>
      <c r="BX5" s="59" t="s">
        <v>104</v>
      </c>
      <c r="BY5" s="59" t="s">
        <v>105</v>
      </c>
      <c r="BZ5" s="59" t="s">
        <v>106</v>
      </c>
      <c r="CA5" s="59" t="s">
        <v>107</v>
      </c>
      <c r="CB5" s="59" t="s">
        <v>108</v>
      </c>
      <c r="CC5" s="59" t="s">
        <v>112</v>
      </c>
      <c r="CD5" s="59" t="s">
        <v>99</v>
      </c>
      <c r="CE5" s="59" t="s">
        <v>111</v>
      </c>
      <c r="CF5" s="59" t="s">
        <v>101</v>
      </c>
      <c r="CG5" s="59" t="s">
        <v>102</v>
      </c>
      <c r="CH5" s="59" t="s">
        <v>103</v>
      </c>
      <c r="CI5" s="59" t="s">
        <v>104</v>
      </c>
      <c r="CJ5" s="59" t="s">
        <v>105</v>
      </c>
      <c r="CK5" s="59" t="s">
        <v>106</v>
      </c>
      <c r="CL5" s="59" t="s">
        <v>107</v>
      </c>
      <c r="CM5" s="151"/>
      <c r="CN5" s="151"/>
      <c r="CO5" s="59" t="s">
        <v>108</v>
      </c>
      <c r="CP5" s="59" t="s">
        <v>98</v>
      </c>
      <c r="CQ5" s="59" t="s">
        <v>99</v>
      </c>
      <c r="CR5" s="59" t="s">
        <v>100</v>
      </c>
      <c r="CS5" s="59" t="s">
        <v>101</v>
      </c>
      <c r="CT5" s="59" t="s">
        <v>102</v>
      </c>
      <c r="CU5" s="59" t="s">
        <v>103</v>
      </c>
      <c r="CV5" s="59" t="s">
        <v>104</v>
      </c>
      <c r="CW5" s="59" t="s">
        <v>105</v>
      </c>
      <c r="CX5" s="59" t="s">
        <v>106</v>
      </c>
      <c r="CY5" s="59" t="s">
        <v>107</v>
      </c>
      <c r="CZ5" s="59" t="s">
        <v>108</v>
      </c>
      <c r="DA5" s="59" t="s">
        <v>98</v>
      </c>
      <c r="DB5" s="59" t="s">
        <v>99</v>
      </c>
      <c r="DC5" s="59" t="s">
        <v>100</v>
      </c>
      <c r="DD5" s="59" t="s">
        <v>101</v>
      </c>
      <c r="DE5" s="59" t="s">
        <v>102</v>
      </c>
      <c r="DF5" s="59" t="s">
        <v>103</v>
      </c>
      <c r="DG5" s="59" t="s">
        <v>104</v>
      </c>
      <c r="DH5" s="59" t="s">
        <v>105</v>
      </c>
      <c r="DI5" s="59" t="s">
        <v>106</v>
      </c>
      <c r="DJ5" s="59" t="s">
        <v>44</v>
      </c>
      <c r="DK5" s="59" t="s">
        <v>108</v>
      </c>
      <c r="DL5" s="59" t="s">
        <v>112</v>
      </c>
      <c r="DM5" s="59" t="s">
        <v>99</v>
      </c>
      <c r="DN5" s="59" t="s">
        <v>100</v>
      </c>
      <c r="DO5" s="59" t="s">
        <v>109</v>
      </c>
      <c r="DP5" s="59" t="s">
        <v>102</v>
      </c>
      <c r="DQ5" s="59" t="s">
        <v>103</v>
      </c>
      <c r="DR5" s="59" t="s">
        <v>104</v>
      </c>
      <c r="DS5" s="59" t="s">
        <v>105</v>
      </c>
      <c r="DT5" s="59" t="s">
        <v>106</v>
      </c>
      <c r="DU5" s="59" t="s">
        <v>107</v>
      </c>
    </row>
    <row r="6" spans="1:125" s="66" customFormat="1" x14ac:dyDescent="0.15">
      <c r="A6" s="49" t="s">
        <v>113</v>
      </c>
      <c r="B6" s="60">
        <f>B8</f>
        <v>2017</v>
      </c>
      <c r="C6" s="60">
        <f t="shared" ref="C6:X6" si="1">C8</f>
        <v>122068</v>
      </c>
      <c r="D6" s="60">
        <f t="shared" si="1"/>
        <v>47</v>
      </c>
      <c r="E6" s="60">
        <f t="shared" si="1"/>
        <v>14</v>
      </c>
      <c r="F6" s="60">
        <f t="shared" si="1"/>
        <v>0</v>
      </c>
      <c r="G6" s="60">
        <f t="shared" si="1"/>
        <v>1</v>
      </c>
      <c r="H6" s="60" t="str">
        <f>SUBSTITUTE(H8,"　","")</f>
        <v>千葉県木更津市</v>
      </c>
      <c r="I6" s="60" t="str">
        <f t="shared" si="1"/>
        <v>木更津駅前西口駐車場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 附置義務駐車施設</v>
      </c>
      <c r="Q6" s="62" t="str">
        <f t="shared" si="1"/>
        <v>立体式</v>
      </c>
      <c r="R6" s="63">
        <f t="shared" si="1"/>
        <v>25</v>
      </c>
      <c r="S6" s="62" t="str">
        <f t="shared" si="1"/>
        <v>駅</v>
      </c>
      <c r="T6" s="62" t="str">
        <f t="shared" si="1"/>
        <v>有</v>
      </c>
      <c r="U6" s="63">
        <f t="shared" si="1"/>
        <v>9522</v>
      </c>
      <c r="V6" s="63">
        <f t="shared" si="1"/>
        <v>435</v>
      </c>
      <c r="W6" s="63">
        <f t="shared" si="1"/>
        <v>200</v>
      </c>
      <c r="X6" s="62" t="str">
        <f t="shared" si="1"/>
        <v>導入なし</v>
      </c>
      <c r="Y6" s="64">
        <f>IF(Y8="-",NA(),Y8)</f>
        <v>128.1</v>
      </c>
      <c r="Z6" s="64">
        <f t="shared" ref="Z6:AH6" si="2">IF(Z8="-",NA(),Z8)</f>
        <v>158.4</v>
      </c>
      <c r="AA6" s="64">
        <f t="shared" si="2"/>
        <v>205.2</v>
      </c>
      <c r="AB6" s="64">
        <f t="shared" si="2"/>
        <v>140.9</v>
      </c>
      <c r="AC6" s="64">
        <f t="shared" si="2"/>
        <v>144.9</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21.9</v>
      </c>
      <c r="BG6" s="64">
        <f t="shared" ref="BG6:BO6" si="5">IF(BG8="-",NA(),BG8)</f>
        <v>36.9</v>
      </c>
      <c r="BH6" s="64">
        <f t="shared" si="5"/>
        <v>51.3</v>
      </c>
      <c r="BI6" s="64">
        <f t="shared" si="5"/>
        <v>29.1</v>
      </c>
      <c r="BJ6" s="64">
        <f t="shared" si="5"/>
        <v>31</v>
      </c>
      <c r="BK6" s="64">
        <f t="shared" si="5"/>
        <v>28.1</v>
      </c>
      <c r="BL6" s="64">
        <f t="shared" si="5"/>
        <v>33.6</v>
      </c>
      <c r="BM6" s="64">
        <f t="shared" si="5"/>
        <v>33.200000000000003</v>
      </c>
      <c r="BN6" s="64">
        <f t="shared" si="5"/>
        <v>29.6</v>
      </c>
      <c r="BO6" s="64">
        <f t="shared" si="5"/>
        <v>29.2</v>
      </c>
      <c r="BP6" s="61" t="str">
        <f>IF(BP8="-","",IF(BP8="-","【-】","【"&amp;SUBSTITUTE(TEXT(BP8,"#,##0.0"),"-","△")&amp;"】"))</f>
        <v>【26.4】</v>
      </c>
      <c r="BQ6" s="65">
        <f>IF(BQ8="-",NA(),BQ8)</f>
        <v>9016</v>
      </c>
      <c r="BR6" s="65">
        <f t="shared" ref="BR6:BZ6" si="6">IF(BR8="-",NA(),BR8)</f>
        <v>15573</v>
      </c>
      <c r="BS6" s="65">
        <f t="shared" si="6"/>
        <v>24534</v>
      </c>
      <c r="BT6" s="65">
        <f t="shared" si="6"/>
        <v>13976</v>
      </c>
      <c r="BU6" s="65">
        <f t="shared" si="6"/>
        <v>14606</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114</v>
      </c>
      <c r="CM6" s="63">
        <f t="shared" ref="CM6:CN6" si="7">CM8</f>
        <v>139261</v>
      </c>
      <c r="CN6" s="63">
        <f t="shared" si="7"/>
        <v>1957</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80.5</v>
      </c>
      <c r="DL6" s="64">
        <f t="shared" ref="DL6:DT6" si="9">IF(DL8="-",NA(),DL8)</f>
        <v>79.8</v>
      </c>
      <c r="DM6" s="64">
        <f t="shared" si="9"/>
        <v>95.4</v>
      </c>
      <c r="DN6" s="64">
        <f t="shared" si="9"/>
        <v>106.4</v>
      </c>
      <c r="DO6" s="64">
        <f t="shared" si="9"/>
        <v>112.4</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115</v>
      </c>
      <c r="B7" s="60">
        <f t="shared" ref="B7:X7" si="10">B8</f>
        <v>2017</v>
      </c>
      <c r="C7" s="60">
        <f t="shared" si="10"/>
        <v>122068</v>
      </c>
      <c r="D7" s="60">
        <f t="shared" si="10"/>
        <v>47</v>
      </c>
      <c r="E7" s="60">
        <f t="shared" si="10"/>
        <v>14</v>
      </c>
      <c r="F7" s="60">
        <f t="shared" si="10"/>
        <v>0</v>
      </c>
      <c r="G7" s="60">
        <f t="shared" si="10"/>
        <v>1</v>
      </c>
      <c r="H7" s="60" t="str">
        <f t="shared" si="10"/>
        <v>千葉県　木更津市</v>
      </c>
      <c r="I7" s="60" t="str">
        <f t="shared" si="10"/>
        <v>木更津駅前西口駐車場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 附置義務駐車施設</v>
      </c>
      <c r="Q7" s="62" t="str">
        <f t="shared" si="10"/>
        <v>立体式</v>
      </c>
      <c r="R7" s="63">
        <f t="shared" si="10"/>
        <v>25</v>
      </c>
      <c r="S7" s="62" t="str">
        <f t="shared" si="10"/>
        <v>駅</v>
      </c>
      <c r="T7" s="62" t="str">
        <f t="shared" si="10"/>
        <v>有</v>
      </c>
      <c r="U7" s="63">
        <f t="shared" si="10"/>
        <v>9522</v>
      </c>
      <c r="V7" s="63">
        <f t="shared" si="10"/>
        <v>435</v>
      </c>
      <c r="W7" s="63">
        <f t="shared" si="10"/>
        <v>200</v>
      </c>
      <c r="X7" s="62" t="str">
        <f t="shared" si="10"/>
        <v>導入なし</v>
      </c>
      <c r="Y7" s="64">
        <f>Y8</f>
        <v>128.1</v>
      </c>
      <c r="Z7" s="64">
        <f t="shared" ref="Z7:AH7" si="11">Z8</f>
        <v>158.4</v>
      </c>
      <c r="AA7" s="64">
        <f t="shared" si="11"/>
        <v>205.2</v>
      </c>
      <c r="AB7" s="64">
        <f t="shared" si="11"/>
        <v>140.9</v>
      </c>
      <c r="AC7" s="64">
        <f t="shared" si="11"/>
        <v>144.9</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21.9</v>
      </c>
      <c r="BG7" s="64">
        <f t="shared" ref="BG7:BO7" si="14">BG8</f>
        <v>36.9</v>
      </c>
      <c r="BH7" s="64">
        <f t="shared" si="14"/>
        <v>51.3</v>
      </c>
      <c r="BI7" s="64">
        <f t="shared" si="14"/>
        <v>29.1</v>
      </c>
      <c r="BJ7" s="64">
        <f t="shared" si="14"/>
        <v>31</v>
      </c>
      <c r="BK7" s="64">
        <f t="shared" si="14"/>
        <v>28.1</v>
      </c>
      <c r="BL7" s="64">
        <f t="shared" si="14"/>
        <v>33.6</v>
      </c>
      <c r="BM7" s="64">
        <f t="shared" si="14"/>
        <v>33.200000000000003</v>
      </c>
      <c r="BN7" s="64">
        <f t="shared" si="14"/>
        <v>29.6</v>
      </c>
      <c r="BO7" s="64">
        <f t="shared" si="14"/>
        <v>29.2</v>
      </c>
      <c r="BP7" s="61"/>
      <c r="BQ7" s="65">
        <f>BQ8</f>
        <v>9016</v>
      </c>
      <c r="BR7" s="65">
        <f t="shared" ref="BR7:BZ7" si="15">BR8</f>
        <v>15573</v>
      </c>
      <c r="BS7" s="65">
        <f t="shared" si="15"/>
        <v>24534</v>
      </c>
      <c r="BT7" s="65">
        <f t="shared" si="15"/>
        <v>13976</v>
      </c>
      <c r="BU7" s="65">
        <f t="shared" si="15"/>
        <v>14606</v>
      </c>
      <c r="BV7" s="65">
        <f t="shared" si="15"/>
        <v>39173</v>
      </c>
      <c r="BW7" s="65">
        <f t="shared" si="15"/>
        <v>44860</v>
      </c>
      <c r="BX7" s="65">
        <f t="shared" si="15"/>
        <v>37496</v>
      </c>
      <c r="BY7" s="65">
        <f t="shared" si="15"/>
        <v>31888</v>
      </c>
      <c r="BZ7" s="65">
        <f t="shared" si="15"/>
        <v>13314</v>
      </c>
      <c r="CA7" s="63"/>
      <c r="CB7" s="64" t="s">
        <v>116</v>
      </c>
      <c r="CC7" s="64" t="s">
        <v>116</v>
      </c>
      <c r="CD7" s="64" t="s">
        <v>116</v>
      </c>
      <c r="CE7" s="64" t="s">
        <v>116</v>
      </c>
      <c r="CF7" s="64" t="s">
        <v>116</v>
      </c>
      <c r="CG7" s="64" t="s">
        <v>116</v>
      </c>
      <c r="CH7" s="64" t="s">
        <v>116</v>
      </c>
      <c r="CI7" s="64" t="s">
        <v>116</v>
      </c>
      <c r="CJ7" s="64" t="s">
        <v>116</v>
      </c>
      <c r="CK7" s="64" t="s">
        <v>114</v>
      </c>
      <c r="CL7" s="61"/>
      <c r="CM7" s="63">
        <f>CM8</f>
        <v>139261</v>
      </c>
      <c r="CN7" s="63">
        <f>CN8</f>
        <v>1957</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80.5</v>
      </c>
      <c r="DL7" s="64">
        <f t="shared" ref="DL7:DT7" si="17">DL8</f>
        <v>79.8</v>
      </c>
      <c r="DM7" s="64">
        <f t="shared" si="17"/>
        <v>95.4</v>
      </c>
      <c r="DN7" s="64">
        <f t="shared" si="17"/>
        <v>106.4</v>
      </c>
      <c r="DO7" s="64">
        <f t="shared" si="17"/>
        <v>112.4</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122068</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25</v>
      </c>
      <c r="S8" s="69" t="s">
        <v>127</v>
      </c>
      <c r="T8" s="69" t="s">
        <v>128</v>
      </c>
      <c r="U8" s="70">
        <v>9522</v>
      </c>
      <c r="V8" s="70">
        <v>435</v>
      </c>
      <c r="W8" s="70">
        <v>200</v>
      </c>
      <c r="X8" s="69" t="s">
        <v>129</v>
      </c>
      <c r="Y8" s="71">
        <v>128.1</v>
      </c>
      <c r="Z8" s="71">
        <v>158.4</v>
      </c>
      <c r="AA8" s="71">
        <v>205.2</v>
      </c>
      <c r="AB8" s="71">
        <v>140.9</v>
      </c>
      <c r="AC8" s="71">
        <v>144.9</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21.9</v>
      </c>
      <c r="BG8" s="71">
        <v>36.9</v>
      </c>
      <c r="BH8" s="71">
        <v>51.3</v>
      </c>
      <c r="BI8" s="71">
        <v>29.1</v>
      </c>
      <c r="BJ8" s="71">
        <v>31</v>
      </c>
      <c r="BK8" s="71">
        <v>28.1</v>
      </c>
      <c r="BL8" s="71">
        <v>33.6</v>
      </c>
      <c r="BM8" s="71">
        <v>33.200000000000003</v>
      </c>
      <c r="BN8" s="71">
        <v>29.6</v>
      </c>
      <c r="BO8" s="71">
        <v>29.2</v>
      </c>
      <c r="BP8" s="68">
        <v>26.4</v>
      </c>
      <c r="BQ8" s="72">
        <v>9016</v>
      </c>
      <c r="BR8" s="72">
        <v>15573</v>
      </c>
      <c r="BS8" s="72">
        <v>24534</v>
      </c>
      <c r="BT8" s="73">
        <v>13976</v>
      </c>
      <c r="BU8" s="73">
        <v>14606</v>
      </c>
      <c r="BV8" s="72">
        <v>39173</v>
      </c>
      <c r="BW8" s="72">
        <v>44860</v>
      </c>
      <c r="BX8" s="72">
        <v>37496</v>
      </c>
      <c r="BY8" s="72">
        <v>31888</v>
      </c>
      <c r="BZ8" s="72">
        <v>13314</v>
      </c>
      <c r="CA8" s="70">
        <v>15069</v>
      </c>
      <c r="CB8" s="71" t="s">
        <v>121</v>
      </c>
      <c r="CC8" s="71" t="s">
        <v>121</v>
      </c>
      <c r="CD8" s="71" t="s">
        <v>121</v>
      </c>
      <c r="CE8" s="71" t="s">
        <v>121</v>
      </c>
      <c r="CF8" s="71" t="s">
        <v>121</v>
      </c>
      <c r="CG8" s="71" t="s">
        <v>121</v>
      </c>
      <c r="CH8" s="71" t="s">
        <v>121</v>
      </c>
      <c r="CI8" s="71" t="s">
        <v>121</v>
      </c>
      <c r="CJ8" s="71" t="s">
        <v>121</v>
      </c>
      <c r="CK8" s="71" t="s">
        <v>121</v>
      </c>
      <c r="CL8" s="68" t="s">
        <v>121</v>
      </c>
      <c r="CM8" s="70">
        <v>139261</v>
      </c>
      <c r="CN8" s="70">
        <v>1957</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328.3</v>
      </c>
      <c r="DF8" s="71">
        <v>254</v>
      </c>
      <c r="DG8" s="71">
        <v>280</v>
      </c>
      <c r="DH8" s="71">
        <v>239.6</v>
      </c>
      <c r="DI8" s="71">
        <v>224.1</v>
      </c>
      <c r="DJ8" s="68">
        <v>120.3</v>
      </c>
      <c r="DK8" s="71">
        <v>80.5</v>
      </c>
      <c r="DL8" s="71">
        <v>79.8</v>
      </c>
      <c r="DM8" s="71">
        <v>95.4</v>
      </c>
      <c r="DN8" s="71">
        <v>106.4</v>
      </c>
      <c r="DO8" s="71">
        <v>112.4</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2018-12-07T10:28:11Z</dcterms:created>
  <dcterms:modified xsi:type="dcterms:W3CDTF">2019-02-21T03:39:18Z</dcterms:modified>
  <cp:category/>
</cp:coreProperties>
</file>