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iwFeD3P8mXaFcKLj2MwVAeFDf5SR23PpaUeSJ2CUVbQvC/MMR5lV7oNtlgh3xdWNzOeoV4lINRJ34GS2ZRiw6g==" workbookSaltValue="qG73m9piJJeCOgmEEeO6T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C11" i="5" l="1"/>
  <c r="AN51" i="4" s="1"/>
  <c r="BZ76" i="4"/>
  <c r="MA51" i="4"/>
  <c r="CS30" i="4"/>
  <c r="MI76" i="4"/>
  <c r="HJ51" i="4"/>
  <c r="MA30" i="4"/>
  <c r="IT76" i="4"/>
  <c r="CS51" i="4"/>
  <c r="HJ30" i="4"/>
  <c r="D11" i="5"/>
  <c r="FE30" i="4"/>
  <c r="E11" i="5"/>
  <c r="FE51" i="4"/>
  <c r="B11" i="5"/>
  <c r="HA76" i="4" l="1"/>
  <c r="AN30" i="4"/>
  <c r="KP76" i="4"/>
  <c r="JV30" i="4"/>
  <c r="AG76" i="4"/>
  <c r="JV51" i="4"/>
  <c r="BZ30" i="4"/>
  <c r="IE76" i="4"/>
  <c r="BK76" i="4"/>
  <c r="LH51" i="4"/>
  <c r="BZ51" i="4"/>
  <c r="LT76" i="4"/>
  <c r="GQ51" i="4"/>
  <c r="LH30" i="4"/>
  <c r="GQ30" i="4"/>
  <c r="HP76" i="4"/>
  <c r="BG51" i="4"/>
  <c r="FX30" i="4"/>
  <c r="LE76" i="4"/>
  <c r="BG30" i="4"/>
  <c r="KO30" i="4"/>
  <c r="AV76" i="4"/>
  <c r="KO51" i="4"/>
  <c r="FX51" i="4"/>
  <c r="R76" i="4"/>
  <c r="JC51" i="4"/>
  <c r="KA76" i="4"/>
  <c r="EL51" i="4"/>
  <c r="JC30" i="4"/>
  <c r="U30" i="4"/>
  <c r="GL76" i="4"/>
  <c r="U51" i="4"/>
  <c r="EL30"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<sst xmlns="http://schemas.openxmlformats.org/spreadsheetml/2006/main" count="287" uniqueCount="136">
  <si>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</si>
  <si>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</si>
  <si>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</si>
  <si>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</si>
  <si>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</si>
  <si>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</si>
  <si>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</si>
  <si>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</si>
  <si>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</si>
  <si>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</si>
  <si>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</si>
  <si>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</si>
  <si>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</si>
  <si>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</si>
  <si>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</si>
  <si>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</si>
  <si>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</si>
  <si>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</si>
  <si>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</si>
  <si>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</si>
  <si>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</si>
  <si>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</si>
  <si>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</si>
  <si>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</si>
  <si>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</si>
  <si>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</si>
  <si>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</si>
  <si>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</si>
  <si>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</si>
  <si>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</si>
  <si>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</si>
  <si>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</si>
  <si>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</si>
  <si>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</si>
  <si>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</si>
  <si>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</si>
  <si>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</si>
  <si>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</si>
  <si>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</si>
  <si>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</si>
  <si>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</si>
  <si>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</si>
  <si>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</si>
  <si>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</si>
  <si>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</si>
  <si>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</si>
  <si>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</si>
  <si>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</si>
  <si>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</si>
  <si>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</si>
  <si>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</si>
  <si>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</si>
  <si>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</si>
  <si>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</si>
  <si>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</si>
  <si>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</si>
  <si>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</si>
  <si>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</si>
  <si>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</si>
  <si>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</si>
  <si>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</si>
  <si>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</si>
  <si>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</si>
  <si>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</si>
  <si>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</si>
  <si>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</si>
  <si>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</si>
  <si>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</si>
  <si>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</si>
  <si>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</si>
  <si>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</si>
  <si>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</si>
  <si>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</si>
  <si>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</si>
  <si>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</si>
  <si>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</si>
  <si>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</si>
  <si>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</si>
  <si>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</si>
  <si>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</si>
  <si>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</si>
  <si>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</si>
  <si>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</si>
  <si>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</si>
  <si>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</si>
  <si>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</si>
  <si>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</si>
  <si>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</si>
  <si>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</si>
  <si>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</si>
  <si>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</si>
  <si>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</si>
  <si>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</si>
  <si>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</si>
  <si>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</si>
  <si>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</si>
  <si>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</si>
  <si>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</si>
  <si>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</si>
  <si>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</si>
  <si>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</si>
  <si>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</si>
  <si>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</si>
  <si>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</si>
  <si>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</si>
  <si>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</si>
  <si>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</si>
  <si>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</si>
  <si>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</si>
  <si>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</si>
  <si>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</si>
  <si>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</si>
  <si>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</si>
  <si>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</si>
  <si>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船橋市</t>
  </si>
  <si>
    <t>船橋駅南口地下駐車場</t>
  </si>
  <si>
    <t>法非適用</t>
  </si>
  <si>
    <t>駐車場整備事業</t>
  </si>
  <si>
    <t>-</t>
  </si>
  <si>
    <t>Ａ２Ｂ１</t>
  </si>
  <si>
    <t>非設置</t>
  </si>
  <si>
    <t>該当数値なし</t>
  </si>
  <si>
    <t>届出駐車場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</si>
  <si>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</si>
  <si>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</si>
  <si>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</si>
  <si>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</si>
  <si>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</si>
  <si>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</si>
  <si>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</si>
  <si>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</si>
  <si>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</si>
  <si>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駅前という好立地であり、ハイルーフ車にも対応していることから、稼働率は高い水準を維持しています。
　駅周辺の商業施設利用者が駐車場を利用することも稼働率の維持に貢献していると思われます。</t>
    <rPh sb="1" eb="3">
      <t>エキマエ</t>
    </rPh>
    <rPh sb="6" eb="9">
      <t>コウリッチ</t>
    </rPh>
    <rPh sb="18" eb="19">
      <t>シャ</t>
    </rPh>
    <rPh sb="21" eb="23">
      <t>タイオウ</t>
    </rPh>
    <rPh sb="32" eb="34">
      <t>カドウ</t>
    </rPh>
    <rPh sb="34" eb="35">
      <t>リツ</t>
    </rPh>
    <rPh sb="36" eb="37">
      <t>タカ</t>
    </rPh>
    <rPh sb="38" eb="40">
      <t>スイジュン</t>
    </rPh>
    <rPh sb="41" eb="43">
      <t>イジ</t>
    </rPh>
    <rPh sb="51" eb="54">
      <t>エキシュウヘン</t>
    </rPh>
    <rPh sb="55" eb="57">
      <t>ショウギョウ</t>
    </rPh>
    <rPh sb="57" eb="59">
      <t>シセツ</t>
    </rPh>
    <rPh sb="59" eb="62">
      <t>リヨウシャ</t>
    </rPh>
    <rPh sb="63" eb="66">
      <t>チュウシャジョウ</t>
    </rPh>
    <rPh sb="67" eb="69">
      <t>リヨウ</t>
    </rPh>
    <rPh sb="74" eb="76">
      <t>カドウ</t>
    </rPh>
    <rPh sb="76" eb="77">
      <t>リツ</t>
    </rPh>
    <rPh sb="78" eb="80">
      <t>イジ</t>
    </rPh>
    <rPh sb="81" eb="83">
      <t>コウケン</t>
    </rPh>
    <rPh sb="88" eb="89">
      <t>オモ</t>
    </rPh>
    <phoneticPr fontId="5"/>
  </si>
  <si>
    <t>　類似施設と比較し、高い稼働率を維持しており、債務や他会計からの補助もないことから安定した収支状況でであると考えます。
　現状を維持するため、駐車場周辺の商業施設等の状況や、利用者のニーズに合わせ、より利便性の高い施設となるよう努めます。</t>
    <rPh sb="1" eb="3">
      <t>ルイジ</t>
    </rPh>
    <rPh sb="3" eb="5">
      <t>シセツ</t>
    </rPh>
    <rPh sb="6" eb="8">
      <t>ヒカク</t>
    </rPh>
    <rPh sb="10" eb="11">
      <t>タカ</t>
    </rPh>
    <rPh sb="12" eb="14">
      <t>カドウ</t>
    </rPh>
    <rPh sb="14" eb="15">
      <t>リツ</t>
    </rPh>
    <rPh sb="16" eb="18">
      <t>イジ</t>
    </rPh>
    <rPh sb="23" eb="25">
      <t>サイム</t>
    </rPh>
    <rPh sb="26" eb="27">
      <t>ホカ</t>
    </rPh>
    <rPh sb="27" eb="29">
      <t>カイケイ</t>
    </rPh>
    <rPh sb="32" eb="34">
      <t>ホジョ</t>
    </rPh>
    <rPh sb="41" eb="43">
      <t>アンテイ</t>
    </rPh>
    <rPh sb="45" eb="47">
      <t>シュウシ</t>
    </rPh>
    <rPh sb="47" eb="49">
      <t>ジョウキョウ</t>
    </rPh>
    <rPh sb="54" eb="55">
      <t>カンガ</t>
    </rPh>
    <rPh sb="61" eb="63">
      <t>ゲンジョウ</t>
    </rPh>
    <rPh sb="64" eb="66">
      <t>イジ</t>
    </rPh>
    <rPh sb="71" eb="74">
      <t>チュウシャジョウ</t>
    </rPh>
    <rPh sb="74" eb="76">
      <t>シュウヘン</t>
    </rPh>
    <rPh sb="77" eb="79">
      <t>ショウギョウ</t>
    </rPh>
    <rPh sb="79" eb="81">
      <t>シセツ</t>
    </rPh>
    <rPh sb="81" eb="82">
      <t>トウ</t>
    </rPh>
    <rPh sb="83" eb="85">
      <t>ジョウキョウ</t>
    </rPh>
    <rPh sb="87" eb="90">
      <t>リヨウシャ</t>
    </rPh>
    <rPh sb="95" eb="96">
      <t>ア</t>
    </rPh>
    <rPh sb="101" eb="104">
      <t>リベンセイ</t>
    </rPh>
    <rPh sb="105" eb="106">
      <t>タカ</t>
    </rPh>
    <rPh sb="107" eb="109">
      <t>シセツ</t>
    </rPh>
    <rPh sb="114" eb="115">
      <t>ツト</t>
    </rPh>
    <phoneticPr fontId="5"/>
  </si>
  <si>
    <t>　収益的収支比率は１００％以上を維持しています。他会計からの繰入もなく、独立採算性の高い運営を堅持しています。営業利益（黒字）分は一般会計への繰り出し金としています。</t>
    <rPh sb="1" eb="4">
      <t>シュウエキテキ</t>
    </rPh>
    <rPh sb="4" eb="6">
      <t>シュウシ</t>
    </rPh>
    <rPh sb="6" eb="8">
      <t>ヒリツ</t>
    </rPh>
    <rPh sb="13" eb="15">
      <t>イジョウ</t>
    </rPh>
    <rPh sb="16" eb="18">
      <t>イジ</t>
    </rPh>
    <rPh sb="24" eb="25">
      <t>タ</t>
    </rPh>
    <rPh sb="25" eb="27">
      <t>カイケイ</t>
    </rPh>
    <rPh sb="30" eb="32">
      <t>クリイレ</t>
    </rPh>
    <rPh sb="36" eb="38">
      <t>ドクリツ</t>
    </rPh>
    <rPh sb="38" eb="41">
      <t>サイサンセイ</t>
    </rPh>
    <rPh sb="42" eb="43">
      <t>タカ</t>
    </rPh>
    <rPh sb="44" eb="46">
      <t>ウンエイ</t>
    </rPh>
    <rPh sb="47" eb="49">
      <t>ケンジ</t>
    </rPh>
    <rPh sb="55" eb="57">
      <t>エイギョウ</t>
    </rPh>
    <rPh sb="57" eb="59">
      <t>リエキ</t>
    </rPh>
    <rPh sb="60" eb="62">
      <t>クロジ</t>
    </rPh>
    <rPh sb="63" eb="64">
      <t>ブン</t>
    </rPh>
    <rPh sb="65" eb="67">
      <t>イッパン</t>
    </rPh>
    <rPh sb="67" eb="69">
      <t>カイケイ</t>
    </rPh>
    <rPh sb="71" eb="72">
      <t>ク</t>
    </rPh>
    <rPh sb="73" eb="74">
      <t>ダ</t>
    </rPh>
    <rPh sb="75" eb="76">
      <t>キン</t>
    </rPh>
    <phoneticPr fontId="5"/>
  </si>
  <si>
    <t>　建物設備は法定耐用年数（５０年）を超過していますが、平成１５年に改修を行っています。建物躯体の点検結果でも大きな問題は生じていませんが、今後、建物の老朽化による修繕費の増加や、施設設備更新による費用の増加が見込まれるため、費用の平準化を図るためにも、計画的な改築修繕が必要です。</t>
    <rPh sb="1" eb="3">
      <t>タテモノ</t>
    </rPh>
    <rPh sb="3" eb="5">
      <t>セツビ</t>
    </rPh>
    <rPh sb="6" eb="8">
      <t>ホウテイ</t>
    </rPh>
    <rPh sb="8" eb="10">
      <t>タイヨウ</t>
    </rPh>
    <rPh sb="10" eb="12">
      <t>ネンスウ</t>
    </rPh>
    <rPh sb="15" eb="16">
      <t>ネン</t>
    </rPh>
    <rPh sb="18" eb="20">
      <t>チョウカ</t>
    </rPh>
    <rPh sb="27" eb="29">
      <t>ヘイセイ</t>
    </rPh>
    <rPh sb="31" eb="32">
      <t>ネン</t>
    </rPh>
    <rPh sb="33" eb="35">
      <t>カイシュウ</t>
    </rPh>
    <rPh sb="36" eb="37">
      <t>オコナ</t>
    </rPh>
    <rPh sb="43" eb="45">
      <t>タテモノ</t>
    </rPh>
    <rPh sb="45" eb="47">
      <t>クタイ</t>
    </rPh>
    <rPh sb="48" eb="50">
      <t>テンケン</t>
    </rPh>
    <rPh sb="50" eb="52">
      <t>ケッカ</t>
    </rPh>
    <rPh sb="54" eb="55">
      <t>オオ</t>
    </rPh>
    <rPh sb="57" eb="59">
      <t>モンダイ</t>
    </rPh>
    <rPh sb="60" eb="61">
      <t>ショウ</t>
    </rPh>
    <rPh sb="69" eb="71">
      <t>コンゴ</t>
    </rPh>
    <rPh sb="72" eb="74">
      <t>タテモノ</t>
    </rPh>
    <rPh sb="75" eb="78">
      <t>ロウキュウカ</t>
    </rPh>
    <rPh sb="81" eb="83">
      <t>シュウゼン</t>
    </rPh>
    <rPh sb="130" eb="132">
      <t>カイチク</t>
    </rPh>
    <rPh sb="132" eb="134">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</si>
</sst>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101.8</c:v>
                </c:pt>
                <c:pt idx="4">
                  <c:v>131.9</c:v>
                </c:pt>
              </c:numCache>
            </c:numRef>
          </c:val>
          <c:extLst>
            <c:ext xmlns:c16="http://schemas.microsoft.com/office/drawing/2014/chart" uri="{C3380CC4-5D6E-409C-BE32-E72D297353CC}">
              <c16:uniqueId val="{00000000-A2EB-46D5-A223-4D9388469B23}"/>
            </c:ext>
          </c:extLst>
        </c:ser>
        <c:dLbls>
          <c:showLegendKey val="0"/>
          <c:showVal val="0"/>
          <c:showCatName val="0"/>
          <c:showSerName val="0"/>
          <c:showPercent val="0"/>
          <c:showBubbleSize val="0"/>
        </c:dLbls>
        <c:gapWidth val="150"/>
        <c:axId val="111831680"/>
        <c:axId val="1118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A2EB-46D5-A223-4D9388469B23}"/>
            </c:ext>
          </c:extLst>
        </c:ser>
        <c:dLbls>
          <c:showLegendKey val="0"/>
          <c:showVal val="0"/>
          <c:showCatName val="0"/>
          <c:showSerName val="0"/>
          <c:showPercent val="0"/>
          <c:showBubbleSize val="0"/>
        </c:dLbls>
        <c:marker val="1"/>
        <c:smooth val="0"/>
        <c:axId val="111831680"/>
        <c:axId val="111846144"/>
      </c:lineChart>
      <c:dateAx>
        <c:axId val="111831680"/>
        <c:scaling>
          <c:orientation val="minMax"/>
        </c:scaling>
        <c:delete val="1"/>
        <c:axPos val="b"/>
        <c:numFmt formatCode="ge" sourceLinked="1"/>
        <c:majorTickMark val="none"/>
        <c:minorTickMark val="none"/>
        <c:tickLblPos val="none"/>
        <c:crossAx val="111846144"/>
        <c:crosses val="autoZero"/>
        <c:auto val="1"/>
        <c:lblOffset val="100"/>
        <c:baseTimeUnit val="years"/>
      </c:dateAx>
      <c:valAx>
        <c:axId val="11184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B1-4755-BE72-437F44B9AA3E}"/>
            </c:ext>
          </c:extLst>
        </c:ser>
        <c:dLbls>
          <c:showLegendKey val="0"/>
          <c:showVal val="0"/>
          <c:showCatName val="0"/>
          <c:showSerName val="0"/>
          <c:showPercent val="0"/>
          <c:showBubbleSize val="0"/>
        </c:dLbls>
        <c:gapWidth val="150"/>
        <c:axId val="113879680"/>
        <c:axId val="113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5EB1-4755-BE72-437F44B9AA3E}"/>
            </c:ext>
          </c:extLst>
        </c:ser>
        <c:dLbls>
          <c:showLegendKey val="0"/>
          <c:showVal val="0"/>
          <c:showCatName val="0"/>
          <c:showSerName val="0"/>
          <c:showPercent val="0"/>
          <c:showBubbleSize val="0"/>
        </c:dLbls>
        <c:marker val="1"/>
        <c:smooth val="0"/>
        <c:axId val="113879680"/>
        <c:axId val="113885952"/>
      </c:lineChart>
      <c:dateAx>
        <c:axId val="113879680"/>
        <c:scaling>
          <c:orientation val="minMax"/>
        </c:scaling>
        <c:delete val="1"/>
        <c:axPos val="b"/>
        <c:numFmt formatCode="ge" sourceLinked="1"/>
        <c:majorTickMark val="none"/>
        <c:minorTickMark val="none"/>
        <c:tickLblPos val="none"/>
        <c:crossAx val="113885952"/>
        <c:crosses val="autoZero"/>
        <c:auto val="1"/>
        <c:lblOffset val="100"/>
        <c:baseTimeUnit val="years"/>
      </c:dateAx>
      <c:valAx>
        <c:axId val="1138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7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E5E-42A3-B97A-F19B3C40DD19}"/>
            </c:ext>
          </c:extLst>
        </c:ser>
        <c:dLbls>
          <c:showLegendKey val="0"/>
          <c:showVal val="0"/>
          <c:showCatName val="0"/>
          <c:showSerName val="0"/>
          <c:showPercent val="0"/>
          <c:showBubbleSize val="0"/>
        </c:dLbls>
        <c:gapWidth val="150"/>
        <c:axId val="114309376"/>
        <c:axId val="114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5E-42A3-B97A-F19B3C40DD19}"/>
            </c:ext>
          </c:extLst>
        </c:ser>
        <c:dLbls>
          <c:showLegendKey val="0"/>
          <c:showVal val="0"/>
          <c:showCatName val="0"/>
          <c:showSerName val="0"/>
          <c:showPercent val="0"/>
          <c:showBubbleSize val="0"/>
        </c:dLbls>
        <c:marker val="1"/>
        <c:smooth val="0"/>
        <c:axId val="114309376"/>
        <c:axId val="114336128"/>
      </c:lineChart>
      <c:dateAx>
        <c:axId val="114309376"/>
        <c:scaling>
          <c:orientation val="minMax"/>
        </c:scaling>
        <c:delete val="1"/>
        <c:axPos val="b"/>
        <c:numFmt formatCode="ge" sourceLinked="1"/>
        <c:majorTickMark val="none"/>
        <c:minorTickMark val="none"/>
        <c:tickLblPos val="none"/>
        <c:crossAx val="114336128"/>
        <c:crosses val="autoZero"/>
        <c:auto val="1"/>
        <c:lblOffset val="100"/>
        <c:baseTimeUnit val="years"/>
      </c:dateAx>
      <c:valAx>
        <c:axId val="11433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0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DBC8-434A-BA41-68D4087E6C8E}"/>
            </c:ext>
          </c:extLst>
        </c:ser>
        <c:dLbls>
          <c:showLegendKey val="0"/>
          <c:showVal val="0"/>
          <c:showCatName val="0"/>
          <c:showSerName val="0"/>
          <c:showPercent val="0"/>
          <c:showBubbleSize val="0"/>
        </c:dLbls>
        <c:gapWidth val="150"/>
        <c:axId val="114427776"/>
        <c:axId val="1144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C8-434A-BA41-68D4087E6C8E}"/>
            </c:ext>
          </c:extLst>
        </c:ser>
        <c:dLbls>
          <c:showLegendKey val="0"/>
          <c:showVal val="0"/>
          <c:showCatName val="0"/>
          <c:showSerName val="0"/>
          <c:showPercent val="0"/>
          <c:showBubbleSize val="0"/>
        </c:dLbls>
        <c:marker val="1"/>
        <c:smooth val="0"/>
        <c:axId val="114427776"/>
        <c:axId val="114434048"/>
      </c:lineChart>
      <c:dateAx>
        <c:axId val="114427776"/>
        <c:scaling>
          <c:orientation val="minMax"/>
        </c:scaling>
        <c:delete val="1"/>
        <c:axPos val="b"/>
        <c:numFmt formatCode="ge" sourceLinked="1"/>
        <c:majorTickMark val="none"/>
        <c:minorTickMark val="none"/>
        <c:tickLblPos val="none"/>
        <c:crossAx val="114434048"/>
        <c:crosses val="autoZero"/>
        <c:auto val="1"/>
        <c:lblOffset val="100"/>
        <c:baseTimeUnit val="years"/>
      </c:dateAx>
      <c:valAx>
        <c:axId val="114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8F-444C-889D-1F6A312780A4}"/>
            </c:ext>
          </c:extLst>
        </c:ser>
        <c:dLbls>
          <c:showLegendKey val="0"/>
          <c:showVal val="0"/>
          <c:showCatName val="0"/>
          <c:showSerName val="0"/>
          <c:showPercent val="0"/>
          <c:showBubbleSize val="0"/>
        </c:dLbls>
        <c:gapWidth val="150"/>
        <c:axId val="114461696"/>
        <c:axId val="1144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828F-444C-889D-1F6A312780A4}"/>
            </c:ext>
          </c:extLst>
        </c:ser>
        <c:dLbls>
          <c:showLegendKey val="0"/>
          <c:showVal val="0"/>
          <c:showCatName val="0"/>
          <c:showSerName val="0"/>
          <c:showPercent val="0"/>
          <c:showBubbleSize val="0"/>
        </c:dLbls>
        <c:marker val="1"/>
        <c:smooth val="0"/>
        <c:axId val="114461696"/>
        <c:axId val="114467968"/>
      </c:lineChart>
      <c:dateAx>
        <c:axId val="114461696"/>
        <c:scaling>
          <c:orientation val="minMax"/>
        </c:scaling>
        <c:delete val="1"/>
        <c:axPos val="b"/>
        <c:numFmt formatCode="ge" sourceLinked="1"/>
        <c:majorTickMark val="none"/>
        <c:minorTickMark val="none"/>
        <c:tickLblPos val="none"/>
        <c:crossAx val="114467968"/>
        <c:crosses val="autoZero"/>
        <c:auto val="1"/>
        <c:lblOffset val="100"/>
        <c:baseTimeUnit val="years"/>
      </c:dateAx>
      <c:valAx>
        <c:axId val="11446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6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14E-4894-9FD8-8F6152E2225C}"/>
            </c:ext>
          </c:extLst>
        </c:ser>
        <c:dLbls>
          <c:showLegendKey val="0"/>
          <c:showVal val="0"/>
          <c:showCatName val="0"/>
          <c:showSerName val="0"/>
          <c:showPercent val="0"/>
          <c:showBubbleSize val="0"/>
        </c:dLbls>
        <c:gapWidth val="150"/>
        <c:axId val="114777088"/>
        <c:axId val="1147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814E-4894-9FD8-8F6152E2225C}"/>
            </c:ext>
          </c:extLst>
        </c:ser>
        <c:dLbls>
          <c:showLegendKey val="0"/>
          <c:showVal val="0"/>
          <c:showCatName val="0"/>
          <c:showSerName val="0"/>
          <c:showPercent val="0"/>
          <c:showBubbleSize val="0"/>
        </c:dLbls>
        <c:marker val="1"/>
        <c:smooth val="0"/>
        <c:axId val="114777088"/>
        <c:axId val="114783360"/>
      </c:lineChart>
      <c:dateAx>
        <c:axId val="114777088"/>
        <c:scaling>
          <c:orientation val="minMax"/>
        </c:scaling>
        <c:delete val="1"/>
        <c:axPos val="b"/>
        <c:numFmt formatCode="ge" sourceLinked="1"/>
        <c:majorTickMark val="none"/>
        <c:minorTickMark val="none"/>
        <c:tickLblPos val="none"/>
        <c:crossAx val="114783360"/>
        <c:crosses val="autoZero"/>
        <c:auto val="1"/>
        <c:lblOffset val="100"/>
        <c:baseTimeUnit val="years"/>
      </c:dateAx>
      <c:valAx>
        <c:axId val="11478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601.79999999999995</c:v>
                </c:pt>
                <c:pt idx="1">
                  <c:v>598.20000000000005</c:v>
                </c:pt>
                <c:pt idx="2">
                  <c:v>601.79999999999995</c:v>
                </c:pt>
                <c:pt idx="3">
                  <c:v>594.5</c:v>
                </c:pt>
                <c:pt idx="4">
                  <c:v>590.9</c:v>
                </c:pt>
              </c:numCache>
            </c:numRef>
          </c:val>
          <c:extLst>
            <c:ext xmlns:c16="http://schemas.microsoft.com/office/drawing/2014/chart" uri="{C3380CC4-5D6E-409C-BE32-E72D297353CC}">
              <c16:uniqueId val="{00000000-1CA6-404C-AB48-5BA31045EE4A}"/>
            </c:ext>
          </c:extLst>
        </c:ser>
        <c:dLbls>
          <c:showLegendKey val="0"/>
          <c:showVal val="0"/>
          <c:showCatName val="0"/>
          <c:showSerName val="0"/>
          <c:showPercent val="0"/>
          <c:showBubbleSize val="0"/>
        </c:dLbls>
        <c:gapWidth val="150"/>
        <c:axId val="114823936"/>
        <c:axId val="1148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1CA6-404C-AB48-5BA31045EE4A}"/>
            </c:ext>
          </c:extLst>
        </c:ser>
        <c:dLbls>
          <c:showLegendKey val="0"/>
          <c:showVal val="0"/>
          <c:showCatName val="0"/>
          <c:showSerName val="0"/>
          <c:showPercent val="0"/>
          <c:showBubbleSize val="0"/>
        </c:dLbls>
        <c:marker val="1"/>
        <c:smooth val="0"/>
        <c:axId val="114823936"/>
        <c:axId val="114825856"/>
      </c:lineChart>
      <c:dateAx>
        <c:axId val="114823936"/>
        <c:scaling>
          <c:orientation val="minMax"/>
        </c:scaling>
        <c:delete val="1"/>
        <c:axPos val="b"/>
        <c:numFmt formatCode="ge" sourceLinked="1"/>
        <c:majorTickMark val="none"/>
        <c:minorTickMark val="none"/>
        <c:tickLblPos val="none"/>
        <c:crossAx val="114825856"/>
        <c:crosses val="autoZero"/>
        <c:auto val="1"/>
        <c:lblOffset val="100"/>
        <c:baseTimeUnit val="years"/>
      </c:dateAx>
      <c:valAx>
        <c:axId val="1148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2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1.7</c:v>
                </c:pt>
                <c:pt idx="4">
                  <c:v>24.2</c:v>
                </c:pt>
              </c:numCache>
            </c:numRef>
          </c:val>
          <c:extLst>
            <c:ext xmlns:c16="http://schemas.microsoft.com/office/drawing/2014/chart" uri="{C3380CC4-5D6E-409C-BE32-E72D297353CC}">
              <c16:uniqueId val="{00000000-A940-4101-93DC-316F79DE0A40}"/>
            </c:ext>
          </c:extLst>
        </c:ser>
        <c:dLbls>
          <c:showLegendKey val="0"/>
          <c:showVal val="0"/>
          <c:showCatName val="0"/>
          <c:showSerName val="0"/>
          <c:showPercent val="0"/>
          <c:showBubbleSize val="0"/>
        </c:dLbls>
        <c:gapWidth val="150"/>
        <c:axId val="114868608"/>
        <c:axId val="1148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A940-4101-93DC-316F79DE0A40}"/>
            </c:ext>
          </c:extLst>
        </c:ser>
        <c:dLbls>
          <c:showLegendKey val="0"/>
          <c:showVal val="0"/>
          <c:showCatName val="0"/>
          <c:showSerName val="0"/>
          <c:showPercent val="0"/>
          <c:showBubbleSize val="0"/>
        </c:dLbls>
        <c:marker val="1"/>
        <c:smooth val="0"/>
        <c:axId val="114868608"/>
        <c:axId val="114870528"/>
      </c:lineChart>
      <c:dateAx>
        <c:axId val="114868608"/>
        <c:scaling>
          <c:orientation val="minMax"/>
        </c:scaling>
        <c:delete val="1"/>
        <c:axPos val="b"/>
        <c:numFmt formatCode="ge" sourceLinked="1"/>
        <c:majorTickMark val="none"/>
        <c:minorTickMark val="none"/>
        <c:tickLblPos val="none"/>
        <c:crossAx val="114870528"/>
        <c:crosses val="autoZero"/>
        <c:auto val="1"/>
        <c:lblOffset val="100"/>
        <c:baseTimeUnit val="years"/>
      </c:dateAx>
      <c:valAx>
        <c:axId val="11487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0</c:v>
                </c:pt>
                <c:pt idx="1">
                  <c:v>0</c:v>
                </c:pt>
                <c:pt idx="2">
                  <c:v>0</c:v>
                </c:pt>
                <c:pt idx="3">
                  <c:v>640</c:v>
                </c:pt>
                <c:pt idx="4">
                  <c:v>8470</c:v>
                </c:pt>
              </c:numCache>
            </c:numRef>
          </c:val>
          <c:extLst>
            <c:ext xmlns:c16="http://schemas.microsoft.com/office/drawing/2014/chart" uri="{C3380CC4-5D6E-409C-BE32-E72D297353CC}">
              <c16:uniqueId val="{00000000-99E9-4D1E-AAA1-29473F294AF8}"/>
            </c:ext>
          </c:extLst>
        </c:ser>
        <c:dLbls>
          <c:showLegendKey val="0"/>
          <c:showVal val="0"/>
          <c:showCatName val="0"/>
          <c:showSerName val="0"/>
          <c:showPercent val="0"/>
          <c:showBubbleSize val="0"/>
        </c:dLbls>
        <c:gapWidth val="150"/>
        <c:axId val="114990464"/>
        <c:axId val="1149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99E9-4D1E-AAA1-29473F294AF8}"/>
            </c:ext>
          </c:extLst>
        </c:ser>
        <c:dLbls>
          <c:showLegendKey val="0"/>
          <c:showVal val="0"/>
          <c:showCatName val="0"/>
          <c:showSerName val="0"/>
          <c:showPercent val="0"/>
          <c:showBubbleSize val="0"/>
        </c:dLbls>
        <c:marker val="1"/>
        <c:smooth val="0"/>
        <c:axId val="114990464"/>
        <c:axId val="114992640"/>
      </c:lineChart>
      <c:dateAx>
        <c:axId val="114990464"/>
        <c:scaling>
          <c:orientation val="minMax"/>
        </c:scaling>
        <c:delete val="1"/>
        <c:axPos val="b"/>
        <c:numFmt formatCode="ge" sourceLinked="1"/>
        <c:majorTickMark val="none"/>
        <c:minorTickMark val="none"/>
        <c:tickLblPos val="none"/>
        <c:crossAx val="114992640"/>
        <c:crosses val="autoZero"/>
        <c:auto val="1"/>
        <c:lblOffset val="100"/>
        <c:baseTimeUnit val="years"/>
      </c:dateAx>
      <c:valAx>
        <c:axId val="11499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9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千葉県船橋市　船橋駅南口地下駐車場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2710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101.8</v>
      </c>
      <c r="CA31" s="118"/>
      <c r="CB31" s="118"/>
      <c r="CC31" s="118"/>
      <c r="CD31" s="118"/>
      <c r="CE31" s="118"/>
      <c r="CF31" s="118"/>
      <c r="CG31" s="118"/>
      <c r="CH31" s="118"/>
      <c r="CI31" s="118"/>
      <c r="CJ31" s="118"/>
      <c r="CK31" s="118"/>
      <c r="CL31" s="118"/>
      <c r="CM31" s="118"/>
      <c r="CN31" s="118"/>
      <c r="CO31" s="118"/>
      <c r="CP31" s="118"/>
      <c r="CQ31" s="118"/>
      <c r="CR31" s="118"/>
      <c r="CS31" s="118">
        <f>データ!AC7</f>
        <v>131.9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601.79999999999995</v>
      </c>
      <c r="JD31" s="120"/>
      <c r="JE31" s="120"/>
      <c r="JF31" s="120"/>
      <c r="JG31" s="120"/>
      <c r="JH31" s="120"/>
      <c r="JI31" s="120"/>
      <c r="JJ31" s="120"/>
      <c r="JK31" s="120"/>
      <c r="JL31" s="120"/>
      <c r="JM31" s="120"/>
      <c r="JN31" s="120"/>
      <c r="JO31" s="120"/>
      <c r="JP31" s="120"/>
      <c r="JQ31" s="120"/>
      <c r="JR31" s="120"/>
      <c r="JS31" s="120"/>
      <c r="JT31" s="120"/>
      <c r="JU31" s="121"/>
      <c r="JV31" s="119">
        <f>データ!DL7</f>
        <v>598.20000000000005</v>
      </c>
      <c r="JW31" s="120"/>
      <c r="JX31" s="120"/>
      <c r="JY31" s="120"/>
      <c r="JZ31" s="120"/>
      <c r="KA31" s="120"/>
      <c r="KB31" s="120"/>
      <c r="KC31" s="120"/>
      <c r="KD31" s="120"/>
      <c r="KE31" s="120"/>
      <c r="KF31" s="120"/>
      <c r="KG31" s="120"/>
      <c r="KH31" s="120"/>
      <c r="KI31" s="120"/>
      <c r="KJ31" s="120"/>
      <c r="KK31" s="120"/>
      <c r="KL31" s="120"/>
      <c r="KM31" s="120"/>
      <c r="KN31" s="121"/>
      <c r="KO31" s="119">
        <f>データ!DM7</f>
        <v>601.79999999999995</v>
      </c>
      <c r="KP31" s="120"/>
      <c r="KQ31" s="120"/>
      <c r="KR31" s="120"/>
      <c r="KS31" s="120"/>
      <c r="KT31" s="120"/>
      <c r="KU31" s="120"/>
      <c r="KV31" s="120"/>
      <c r="KW31" s="120"/>
      <c r="KX31" s="120"/>
      <c r="KY31" s="120"/>
      <c r="KZ31" s="120"/>
      <c r="LA31" s="120"/>
      <c r="LB31" s="120"/>
      <c r="LC31" s="120"/>
      <c r="LD31" s="120"/>
      <c r="LE31" s="120"/>
      <c r="LF31" s="120"/>
      <c r="LG31" s="121"/>
      <c r="LH31" s="119">
        <f>データ!DN7</f>
        <v>594.5</v>
      </c>
      <c r="LI31" s="120"/>
      <c r="LJ31" s="120"/>
      <c r="LK31" s="120"/>
      <c r="LL31" s="120"/>
      <c r="LM31" s="120"/>
      <c r="LN31" s="120"/>
      <c r="LO31" s="120"/>
      <c r="LP31" s="120"/>
      <c r="LQ31" s="120"/>
      <c r="LR31" s="120"/>
      <c r="LS31" s="120"/>
      <c r="LT31" s="120"/>
      <c r="LU31" s="120"/>
      <c r="LV31" s="120"/>
      <c r="LW31" s="120"/>
      <c r="LX31" s="120"/>
      <c r="LY31" s="120"/>
      <c r="LZ31" s="121"/>
      <c r="MA31" s="119">
        <f>データ!DO7</f>
        <v>590.9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1.7</v>
      </c>
      <c r="GR52" s="118"/>
      <c r="GS52" s="118"/>
      <c r="GT52" s="118"/>
      <c r="GU52" s="118"/>
      <c r="GV52" s="118"/>
      <c r="GW52" s="118"/>
      <c r="GX52" s="118"/>
      <c r="GY52" s="118"/>
      <c r="GZ52" s="118"/>
      <c r="HA52" s="118"/>
      <c r="HB52" s="118"/>
      <c r="HC52" s="118"/>
      <c r="HD52" s="118"/>
      <c r="HE52" s="118"/>
      <c r="HF52" s="118"/>
      <c r="HG52" s="118"/>
      <c r="HH52" s="118"/>
      <c r="HI52" s="118"/>
      <c r="HJ52" s="118">
        <f>データ!BJ7</f>
        <v>24.2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0</v>
      </c>
      <c r="JD52" s="126"/>
      <c r="JE52" s="126"/>
      <c r="JF52" s="126"/>
      <c r="JG52" s="126"/>
      <c r="JH52" s="126"/>
      <c r="JI52" s="126"/>
      <c r="JJ52" s="126"/>
      <c r="JK52" s="126"/>
      <c r="JL52" s="126"/>
      <c r="JM52" s="126"/>
      <c r="JN52" s="126"/>
      <c r="JO52" s="126"/>
      <c r="JP52" s="126"/>
      <c r="JQ52" s="126"/>
      <c r="JR52" s="126"/>
      <c r="JS52" s="126"/>
      <c r="JT52" s="126"/>
      <c r="JU52" s="126"/>
      <c r="JV52" s="126">
        <f>データ!BR7</f>
        <v>0</v>
      </c>
      <c r="JW52" s="126"/>
      <c r="JX52" s="126"/>
      <c r="JY52" s="126"/>
      <c r="JZ52" s="126"/>
      <c r="KA52" s="126"/>
      <c r="KB52" s="126"/>
      <c r="KC52" s="126"/>
      <c r="KD52" s="126"/>
      <c r="KE52" s="126"/>
      <c r="KF52" s="126"/>
      <c r="KG52" s="126"/>
      <c r="KH52" s="126"/>
      <c r="KI52" s="126"/>
      <c r="KJ52" s="126"/>
      <c r="KK52" s="126"/>
      <c r="KL52" s="126"/>
      <c r="KM52" s="126"/>
      <c r="KN52" s="126"/>
      <c r="KO52" s="126">
        <f>データ!BS7</f>
        <v>0</v>
      </c>
      <c r="KP52" s="126"/>
      <c r="KQ52" s="126"/>
      <c r="KR52" s="126"/>
      <c r="KS52" s="126"/>
      <c r="KT52" s="126"/>
      <c r="KU52" s="126"/>
      <c r="KV52" s="126"/>
      <c r="KW52" s="126"/>
      <c r="KX52" s="126"/>
      <c r="KY52" s="126"/>
      <c r="KZ52" s="126"/>
      <c r="LA52" s="126"/>
      <c r="LB52" s="126"/>
      <c r="LC52" s="126"/>
      <c r="LD52" s="126"/>
      <c r="LE52" s="126"/>
      <c r="LF52" s="126"/>
      <c r="LG52" s="126"/>
      <c r="LH52" s="126">
        <f>データ!BT7</f>
        <v>640</v>
      </c>
      <c r="LI52" s="126"/>
      <c r="LJ52" s="126"/>
      <c r="LK52" s="126"/>
      <c r="LL52" s="126"/>
      <c r="LM52" s="126"/>
      <c r="LN52" s="126"/>
      <c r="LO52" s="126"/>
      <c r="LP52" s="126"/>
      <c r="LQ52" s="126"/>
      <c r="LR52" s="126"/>
      <c r="LS52" s="126"/>
      <c r="LT52" s="126"/>
      <c r="LU52" s="126"/>
      <c r="LV52" s="126"/>
      <c r="LW52" s="126"/>
      <c r="LX52" s="126"/>
      <c r="LY52" s="126"/>
      <c r="LZ52" s="126"/>
      <c r="MA52" s="126">
        <f>データ!BU7</f>
        <v>8470</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1791160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40660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Zg5bqV1bvL/XTgjm1UVAnLFpUyRYunF28pYFGzU0ik2u4YC6S1hle1zFv4MuVGWkH5no2zbsQtw7GO6SHsB1A==" saltValue="XOe2a3tUxm1e0Yav4M1SP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122041</v>
      </c>
      <c r="D6" s="60">
        <f t="shared" si="1"/>
        <v>47</v>
      </c>
      <c r="E6" s="60">
        <f t="shared" si="1"/>
        <v>14</v>
      </c>
      <c r="F6" s="60">
        <f t="shared" si="1"/>
        <v>0</v>
      </c>
      <c r="G6" s="60">
        <f t="shared" si="1"/>
        <v>1</v>
      </c>
      <c r="H6" s="60" t="str">
        <f>SUBSTITUTE(H8,"　","")</f>
        <v>千葉県船橋市</v>
      </c>
      <c r="I6" s="60" t="str">
        <f t="shared" si="1"/>
        <v>船橋駅南口地下駐車場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14</v>
      </c>
      <c r="S6" s="62" t="str">
        <f t="shared" si="1"/>
        <v>駅</v>
      </c>
      <c r="T6" s="62" t="str">
        <f t="shared" si="1"/>
        <v>無</v>
      </c>
      <c r="U6" s="63">
        <f t="shared" si="1"/>
        <v>2710</v>
      </c>
      <c r="V6" s="63">
        <f t="shared" si="1"/>
        <v>55</v>
      </c>
      <c r="W6" s="63">
        <f t="shared" si="1"/>
        <v>320</v>
      </c>
      <c r="X6" s="62" t="str">
        <f t="shared" si="1"/>
        <v>導入なし</v>
      </c>
      <c r="Y6" s="64">
        <f>IF(Y8="-",NA(),Y8)</f>
        <v>100</v>
      </c>
      <c r="Z6" s="64">
        <f t="shared" ref="Z6:AH6" si="2">IF(Z8="-",NA(),Z8)</f>
        <v>100</v>
      </c>
      <c r="AA6" s="64">
        <f t="shared" si="2"/>
        <v>100</v>
      </c>
      <c r="AB6" s="64">
        <f t="shared" si="2"/>
        <v>101.8</v>
      </c>
      <c r="AC6" s="64">
        <f t="shared" si="2"/>
        <v>131.9</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0</v>
      </c>
      <c r="BG6" s="64">
        <f t="shared" ref="BG6:BO6" si="5">IF(BG8="-",NA(),BG8)</f>
        <v>0</v>
      </c>
      <c r="BH6" s="64">
        <f t="shared" si="5"/>
        <v>0</v>
      </c>
      <c r="BI6" s="64">
        <f t="shared" si="5"/>
        <v>1.7</v>
      </c>
      <c r="BJ6" s="64">
        <f t="shared" si="5"/>
        <v>24.2</v>
      </c>
      <c r="BK6" s="64">
        <f t="shared" si="5"/>
        <v>18.3</v>
      </c>
      <c r="BL6" s="64">
        <f t="shared" si="5"/>
        <v>18.2</v>
      </c>
      <c r="BM6" s="64">
        <f t="shared" si="5"/>
        <v>17.5</v>
      </c>
      <c r="BN6" s="64">
        <f t="shared" si="5"/>
        <v>14.3</v>
      </c>
      <c r="BO6" s="64">
        <f t="shared" si="5"/>
        <v>11.8</v>
      </c>
      <c r="BP6" s="61" t="str">
        <f>IF(BP8="-","",IF(BP8="-","【-】","【"&amp;SUBSTITUTE(TEXT(BP8,"#,##0.0"),"-","△")&amp;"】"))</f>
        <v>【26.4】</v>
      </c>
      <c r="BQ6" s="65">
        <f>IF(BQ8="-",NA(),BQ8)</f>
        <v>0</v>
      </c>
      <c r="BR6" s="65">
        <f t="shared" ref="BR6:BZ6" si="6">IF(BR8="-",NA(),BR8)</f>
        <v>0</v>
      </c>
      <c r="BS6" s="65">
        <f t="shared" si="6"/>
        <v>0</v>
      </c>
      <c r="BT6" s="65">
        <f t="shared" si="6"/>
        <v>640</v>
      </c>
      <c r="BU6" s="65">
        <f t="shared" si="6"/>
        <v>8470</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110</v>
      </c>
      <c r="CM6" s="63">
        <f t="shared" ref="CM6:CN6" si="7">CM8</f>
        <v>1791160</v>
      </c>
      <c r="CN6" s="63">
        <f t="shared" si="7"/>
        <v>40660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601.79999999999995</v>
      </c>
      <c r="DL6" s="64">
        <f t="shared" ref="DL6:DT6" si="9">IF(DL8="-",NA(),DL8)</f>
        <v>598.20000000000005</v>
      </c>
      <c r="DM6" s="64">
        <f t="shared" si="9"/>
        <v>601.79999999999995</v>
      </c>
      <c r="DN6" s="64">
        <f t="shared" si="9"/>
        <v>594.5</v>
      </c>
      <c r="DO6" s="64">
        <f t="shared" si="9"/>
        <v>590.9</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112</v>
      </c>
      <c r="B7" s="60">
        <f t="shared" ref="B7:X7" si="10">B8</f>
        <v>2017</v>
      </c>
      <c r="C7" s="60">
        <f t="shared" si="10"/>
        <v>122041</v>
      </c>
      <c r="D7" s="60">
        <f t="shared" si="10"/>
        <v>47</v>
      </c>
      <c r="E7" s="60">
        <f t="shared" si="10"/>
        <v>14</v>
      </c>
      <c r="F7" s="60">
        <f t="shared" si="10"/>
        <v>0</v>
      </c>
      <c r="G7" s="60">
        <f t="shared" si="10"/>
        <v>1</v>
      </c>
      <c r="H7" s="60" t="str">
        <f t="shared" si="10"/>
        <v>千葉県　船橋市</v>
      </c>
      <c r="I7" s="60" t="str">
        <f t="shared" si="10"/>
        <v>船橋駅南口地下駐車場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14</v>
      </c>
      <c r="S7" s="62" t="str">
        <f t="shared" si="10"/>
        <v>駅</v>
      </c>
      <c r="T7" s="62" t="str">
        <f t="shared" si="10"/>
        <v>無</v>
      </c>
      <c r="U7" s="63">
        <f t="shared" si="10"/>
        <v>2710</v>
      </c>
      <c r="V7" s="63">
        <f t="shared" si="10"/>
        <v>55</v>
      </c>
      <c r="W7" s="63">
        <f t="shared" si="10"/>
        <v>320</v>
      </c>
      <c r="X7" s="62" t="str">
        <f t="shared" si="10"/>
        <v>導入なし</v>
      </c>
      <c r="Y7" s="64">
        <f>Y8</f>
        <v>100</v>
      </c>
      <c r="Z7" s="64">
        <f t="shared" ref="Z7:AH7" si="11">Z8</f>
        <v>100</v>
      </c>
      <c r="AA7" s="64">
        <f t="shared" si="11"/>
        <v>100</v>
      </c>
      <c r="AB7" s="64">
        <f t="shared" si="11"/>
        <v>101.8</v>
      </c>
      <c r="AC7" s="64">
        <f t="shared" si="11"/>
        <v>131.9</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0</v>
      </c>
      <c r="BG7" s="64">
        <f t="shared" ref="BG7:BO7" si="14">BG8</f>
        <v>0</v>
      </c>
      <c r="BH7" s="64">
        <f t="shared" si="14"/>
        <v>0</v>
      </c>
      <c r="BI7" s="64">
        <f t="shared" si="14"/>
        <v>1.7</v>
      </c>
      <c r="BJ7" s="64">
        <f t="shared" si="14"/>
        <v>24.2</v>
      </c>
      <c r="BK7" s="64">
        <f t="shared" si="14"/>
        <v>18.3</v>
      </c>
      <c r="BL7" s="64">
        <f t="shared" si="14"/>
        <v>18.2</v>
      </c>
      <c r="BM7" s="64">
        <f t="shared" si="14"/>
        <v>17.5</v>
      </c>
      <c r="BN7" s="64">
        <f t="shared" si="14"/>
        <v>14.3</v>
      </c>
      <c r="BO7" s="64">
        <f t="shared" si="14"/>
        <v>11.8</v>
      </c>
      <c r="BP7" s="61"/>
      <c r="BQ7" s="65">
        <f>BQ8</f>
        <v>0</v>
      </c>
      <c r="BR7" s="65">
        <f t="shared" ref="BR7:BZ7" si="15">BR8</f>
        <v>0</v>
      </c>
      <c r="BS7" s="65">
        <f t="shared" si="15"/>
        <v>0</v>
      </c>
      <c r="BT7" s="65">
        <f t="shared" si="15"/>
        <v>640</v>
      </c>
      <c r="BU7" s="65">
        <f t="shared" si="15"/>
        <v>8470</v>
      </c>
      <c r="BV7" s="65">
        <f t="shared" si="15"/>
        <v>31473</v>
      </c>
      <c r="BW7" s="65">
        <f t="shared" si="15"/>
        <v>37843</v>
      </c>
      <c r="BX7" s="65">
        <f t="shared" si="15"/>
        <v>36318</v>
      </c>
      <c r="BY7" s="65">
        <f t="shared" si="15"/>
        <v>37745</v>
      </c>
      <c r="BZ7" s="65">
        <f t="shared" si="15"/>
        <v>35151</v>
      </c>
      <c r="CA7" s="63"/>
      <c r="CB7" s="64" t="s">
        <v>113</v>
      </c>
      <c r="CC7" s="64" t="s">
        <v>113</v>
      </c>
      <c r="CD7" s="64" t="s">
        <v>113</v>
      </c>
      <c r="CE7" s="64" t="s">
        <v>113</v>
      </c>
      <c r="CF7" s="64" t="s">
        <v>113</v>
      </c>
      <c r="CG7" s="64" t="s">
        <v>113</v>
      </c>
      <c r="CH7" s="64" t="s">
        <v>113</v>
      </c>
      <c r="CI7" s="64" t="s">
        <v>113</v>
      </c>
      <c r="CJ7" s="64" t="s">
        <v>113</v>
      </c>
      <c r="CK7" s="64" t="s">
        <v>111</v>
      </c>
      <c r="CL7" s="61"/>
      <c r="CM7" s="63">
        <f>CM8</f>
        <v>1791160</v>
      </c>
      <c r="CN7" s="63">
        <f>CN8</f>
        <v>40660</v>
      </c>
      <c r="CO7" s="64" t="s">
        <v>113</v>
      </c>
      <c r="CP7" s="64" t="s">
        <v>113</v>
      </c>
      <c r="CQ7" s="64" t="s">
        <v>113</v>
      </c>
      <c r="CR7" s="64" t="s">
        <v>113</v>
      </c>
      <c r="CS7" s="64" t="s">
        <v>113</v>
      </c>
      <c r="CT7" s="64" t="s">
        <v>113</v>
      </c>
      <c r="CU7" s="64" t="s">
        <v>113</v>
      </c>
      <c r="CV7" s="64" t="s">
        <v>113</v>
      </c>
      <c r="CW7" s="64" t="s">
        <v>113</v>
      </c>
      <c r="CX7" s="64" t="s">
        <v>110</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601.79999999999995</v>
      </c>
      <c r="DL7" s="64">
        <f t="shared" ref="DL7:DT7" si="17">DL8</f>
        <v>598.20000000000005</v>
      </c>
      <c r="DM7" s="64">
        <f t="shared" si="17"/>
        <v>601.79999999999995</v>
      </c>
      <c r="DN7" s="64">
        <f t="shared" si="17"/>
        <v>594.5</v>
      </c>
      <c r="DO7" s="64">
        <f t="shared" si="17"/>
        <v>590.9</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122041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14</v>
      </c>
      <c r="S8" s="69" t="s">
        <v>124</v>
      </c>
      <c r="T8" s="69" t="s">
        <v>125</v>
      </c>
      <c r="U8" s="70">
        <v>2710</v>
      </c>
      <c r="V8" s="70">
        <v>55</v>
      </c>
      <c r="W8" s="70">
        <v>320</v>
      </c>
      <c r="X8" s="69" t="s">
        <v>126</v>
      </c>
      <c r="Y8" s="71">
        <v>100</v>
      </c>
      <c r="Z8" s="71">
        <v>100</v>
      </c>
      <c r="AA8" s="71">
        <v>100</v>
      </c>
      <c r="AB8" s="71">
        <v>101.8</v>
      </c>
      <c r="AC8" s="71">
        <v>131.9</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0</v>
      </c>
      <c r="BG8" s="71">
        <v>0</v>
      </c>
      <c r="BH8" s="71">
        <v>0</v>
      </c>
      <c r="BI8" s="71">
        <v>1.7</v>
      </c>
      <c r="BJ8" s="71">
        <v>24.2</v>
      </c>
      <c r="BK8" s="71">
        <v>18.3</v>
      </c>
      <c r="BL8" s="71">
        <v>18.2</v>
      </c>
      <c r="BM8" s="71">
        <v>17.5</v>
      </c>
      <c r="BN8" s="71">
        <v>14.3</v>
      </c>
      <c r="BO8" s="71">
        <v>11.8</v>
      </c>
      <c r="BP8" s="68">
        <v>26.4</v>
      </c>
      <c r="BQ8" s="72">
        <v>0</v>
      </c>
      <c r="BR8" s="72">
        <v>0</v>
      </c>
      <c r="BS8" s="72">
        <v>0</v>
      </c>
      <c r="BT8" s="73">
        <v>640</v>
      </c>
      <c r="BU8" s="73">
        <v>8470</v>
      </c>
      <c r="BV8" s="72">
        <v>31473</v>
      </c>
      <c r="BW8" s="72">
        <v>37843</v>
      </c>
      <c r="BX8" s="72">
        <v>36318</v>
      </c>
      <c r="BY8" s="72">
        <v>37745</v>
      </c>
      <c r="BZ8" s="72">
        <v>35151</v>
      </c>
      <c r="CA8" s="70">
        <v>15069</v>
      </c>
      <c r="CB8" s="71" t="s">
        <v>118</v>
      </c>
      <c r="CC8" s="71" t="s">
        <v>118</v>
      </c>
      <c r="CD8" s="71" t="s">
        <v>118</v>
      </c>
      <c r="CE8" s="71" t="s">
        <v>118</v>
      </c>
      <c r="CF8" s="71" t="s">
        <v>118</v>
      </c>
      <c r="CG8" s="71" t="s">
        <v>118</v>
      </c>
      <c r="CH8" s="71" t="s">
        <v>118</v>
      </c>
      <c r="CI8" s="71" t="s">
        <v>118</v>
      </c>
      <c r="CJ8" s="71" t="s">
        <v>118</v>
      </c>
      <c r="CK8" s="71" t="s">
        <v>118</v>
      </c>
      <c r="CL8" s="68" t="s">
        <v>118</v>
      </c>
      <c r="CM8" s="70">
        <v>1791160</v>
      </c>
      <c r="CN8" s="70">
        <v>40660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438</v>
      </c>
      <c r="DF8" s="71">
        <v>351.1</v>
      </c>
      <c r="DG8" s="71">
        <v>278.89999999999998</v>
      </c>
      <c r="DH8" s="71">
        <v>205.5</v>
      </c>
      <c r="DI8" s="71">
        <v>187.9</v>
      </c>
      <c r="DJ8" s="68">
        <v>120.3</v>
      </c>
      <c r="DK8" s="71">
        <v>601.79999999999995</v>
      </c>
      <c r="DL8" s="71">
        <v>598.20000000000005</v>
      </c>
      <c r="DM8" s="71">
        <v>601.79999999999995</v>
      </c>
      <c r="DN8" s="71">
        <v>594.5</v>
      </c>
      <c r="DO8" s="71">
        <v>590.9</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2019-01-28T02:04:26Z</cp:lastPrinted>
  <dcterms:created xsi:type="dcterms:W3CDTF">2018-12-07T10:28:09Z</dcterms:created>
  <dcterms:modified xsi:type="dcterms:W3CDTF">2019-02-21T03:38:52Z</dcterms:modified>
  <cp:category/>
</cp:coreProperties>
</file>