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MyHB9Vb07g+OJsfXjAn9blp4XfvXer/y4kq+Z8X/kDLw8qDPoG3BHGT6WHnT1ailvsru3MQHfmEOb0iR6lC3yg==" workbookSaltValue="MEiU4t7tUSSI+ht+D6wMX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MN54" i="4"/>
  <c r="HM78" i="4"/>
  <c r="FL54" i="4"/>
  <c r="FL32" i="4"/>
  <c r="MN32" i="4"/>
  <c r="CS78" i="4"/>
  <c r="BX54" i="4"/>
  <c r="BX32" i="4"/>
  <c r="C11" i="5"/>
  <c r="D11" i="5"/>
  <c r="E11" i="5"/>
  <c r="B11" i="5"/>
  <c r="FH78" i="4" l="1"/>
  <c r="DS54" i="4"/>
  <c r="DS32" i="4"/>
  <c r="HG54" i="4"/>
  <c r="AN78" i="4"/>
  <c r="AE54" i="4"/>
  <c r="AE32" i="4"/>
  <c r="KC78" i="4"/>
  <c r="KU54" i="4"/>
  <c r="KU32" i="4"/>
  <c r="HG32" i="4"/>
  <c r="KF32" i="4"/>
  <c r="JJ78" i="4"/>
  <c r="GR54" i="4"/>
  <c r="GR32" i="4"/>
  <c r="DD54" i="4"/>
  <c r="DD32" i="4"/>
  <c r="EO78" i="4"/>
  <c r="U78" i="4"/>
  <c r="P54" i="4"/>
  <c r="P32" i="4"/>
  <c r="KF54" i="4"/>
  <c r="BZ78" i="4"/>
  <c r="BI54" i="4"/>
  <c r="LY54" i="4"/>
  <c r="LY32" i="4"/>
  <c r="IK32" i="4"/>
  <c r="LO78" i="4"/>
  <c r="IK54" i="4"/>
  <c r="GT78" i="4"/>
  <c r="EW54" i="4"/>
  <c r="EW32" i="4"/>
  <c r="BI32" i="4"/>
  <c r="BG78" i="4"/>
  <c r="AT54" i="4"/>
  <c r="AT32" i="4"/>
  <c r="LJ32" i="4"/>
  <c r="EH32" i="4"/>
  <c r="LJ54" i="4"/>
  <c r="EH54" i="4"/>
  <c r="KV78" i="4"/>
  <c r="HV54" i="4"/>
  <c r="HV32" i="4"/>
  <c r="GA78"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<sst xmlns="http://schemas.openxmlformats.org/spreadsheetml/2006/main" count="288" uniqueCount="159">
  <si>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</si>
  <si>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</si>
  <si>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</si>
  <si>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</si>
  <si>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</si>
  <si>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</si>
  <si>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</si>
  <si>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</si>
  <si>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</si>
  <si>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</si>
  <si>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</si>
  <si>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</si>
  <si>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</si>
  <si>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</si>
  <si>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</si>
  <si>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</si>
  <si>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</si>
  <si>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</si>
  <si>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</si>
  <si>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</si>
  <si>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</si>
  <si>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</si>
  <si>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</si>
  <si>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</si>
  <si>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</si>
  <si>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</si>
  <si>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</si>
  <si>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</si>
  <si>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</si>
  <si>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</si>
  <si>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</si>
  <si>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</si>
  <si>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</si>
  <si>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</si>
  <si>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</si>
  <si>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</si>
  <si>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</si>
  <si>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</si>
  <si>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</si>
  <si>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</si>
  <si>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</si>
  <si>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</si>
  <si>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</si>
  <si>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</si>
  <si>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</si>
  <si>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</si>
  <si>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</si>
  <si>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</si>
  <si>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</si>
  <si>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</si>
  <si>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</si>
  <si>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</si>
  <si>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</si>
  <si>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</si>
  <si>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</si>
  <si>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</si>
  <si>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</si>
  <si>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</si>
  <si>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</si>
  <si>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</si>
  <si>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</si>
  <si>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</si>
  <si>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</si>
  <si>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</si>
  <si>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</si>
  <si>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</si>
  <si>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</si>
  <si>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</si>
  <si>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</si>
  <si>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</si>
  <si>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</si>
  <si>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</si>
  <si>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</si>
  <si>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</si>
  <si>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</si>
  <si>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</si>
  <si>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</si>
  <si>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</si>
  <si>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</si>
  <si>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</si>
  <si>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</si>
  <si>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</si>
  <si>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</si>
  <si>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</si>
  <si>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</si>
  <si>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</si>
  <si>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</si>
  <si>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</si>
  <si>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</si>
  <si>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</si>
  <si>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</si>
  <si>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</si>
  <si>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</si>
  <si>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</si>
  <si>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</si>
  <si>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</si>
  <si>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</si>
  <si>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</si>
  <si>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</si>
  <si>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</si>
  <si>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</si>
  <si>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</si>
  <si>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</si>
  <si>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</si>
  <si>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</si>
  <si>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</si>
  <si>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</si>
  <si>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</si>
  <si>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</si>
  <si>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</si>
  <si>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</si>
  <si>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</si>
  <si>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</si>
  <si>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</si>
  <si>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</si>
  <si>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</si>
  <si>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</si>
  <si>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</si>
  <si>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</si>
  <si>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</si>
  <si>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</si>
  <si>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</si>
  <si>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</si>
  <si>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</si>
  <si>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当該値(N-1)</t>
    <phoneticPr fontId="5"/>
  </si>
  <si>
    <t>当該値(N-4)</t>
    <phoneticPr fontId="5"/>
  </si>
  <si>
    <t>当該値(N-2)</t>
    <phoneticPr fontId="5"/>
  </si>
  <si>
    <t>当該値(N)</t>
    <phoneticPr fontId="5"/>
  </si>
  <si>
    <t>当該値(N)</t>
    <phoneticPr fontId="5"/>
  </si>
  <si>
    <t>当該値(N-1)</t>
    <phoneticPr fontId="5"/>
  </si>
  <si>
    <t>当該値(N)</t>
    <phoneticPr fontId="5"/>
  </si>
  <si>
    <t>全国平均</t>
    <rPh sb="0" eb="2">
      <t>ゼンコク</t>
    </rPh>
    <rPh sb="2" eb="4">
      <t>ヘイキン</t>
    </rPh>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</si>
  <si>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</si>
  <si>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</si>
  <si>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</si>
  <si>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</si>
  <si>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</si>
  <si>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千葉県</t>
  </si>
  <si>
    <t>市川市</t>
  </si>
  <si>
    <t>リハビリテーション病院</t>
  </si>
  <si>
    <t>当然財務</t>
  </si>
  <si>
    <t>病院事業</t>
  </si>
  <si>
    <t>一般病院</t>
  </si>
  <si>
    <t>100床以上～200床未満</t>
  </si>
  <si>
    <t>非設置</t>
  </si>
  <si>
    <t>直営</t>
  </si>
  <si>
    <t>-</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</si>
  <si>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</si>
  <si>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</si>
  <si>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</si>
  <si>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</si>
  <si>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</si>
  <si>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</si>
  <si>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</si>
  <si>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</si>
  <si>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川市に寝たきりの人をつくらない」ことを基本理念として、平成１0年の開設以来、良質で安定した回復期リハビリテーション医療を提供している。理学療法士などの医療スタッフとその知識、スキルの蓄積を通して、地域における回復期リハビリテーション医療を牽引するなど地域医療に貢献している。</t>
    <rPh sb="2" eb="5">
      <t>イチカワシ</t>
    </rPh>
    <rPh sb="6" eb="7">
      <t>ネ</t>
    </rPh>
    <rPh sb="11" eb="12">
      <t>ヒト</t>
    </rPh>
    <rPh sb="22" eb="24">
      <t>キホン</t>
    </rPh>
    <rPh sb="24" eb="26">
      <t>リネン</t>
    </rPh>
    <rPh sb="30" eb="32">
      <t>ヘイセイ</t>
    </rPh>
    <rPh sb="34" eb="35">
      <t>ネン</t>
    </rPh>
    <rPh sb="36" eb="38">
      <t>カイセツ</t>
    </rPh>
    <rPh sb="38" eb="40">
      <t>イライ</t>
    </rPh>
    <rPh sb="41" eb="43">
      <t>リョウシツ</t>
    </rPh>
    <rPh sb="44" eb="46">
      <t>アンテイ</t>
    </rPh>
    <rPh sb="48" eb="51">
      <t>カイフクキ</t>
    </rPh>
    <rPh sb="60" eb="62">
      <t>イリョウ</t>
    </rPh>
    <rPh sb="63" eb="65">
      <t>テイキョウ</t>
    </rPh>
    <rPh sb="70" eb="72">
      <t>リガク</t>
    </rPh>
    <rPh sb="72" eb="75">
      <t>リョウホウシ</t>
    </rPh>
    <rPh sb="78" eb="80">
      <t>イリョウ</t>
    </rPh>
    <rPh sb="87" eb="89">
      <t>チシキ</t>
    </rPh>
    <rPh sb="94" eb="96">
      <t>チクセキ</t>
    </rPh>
    <rPh sb="97" eb="98">
      <t>トオ</t>
    </rPh>
    <rPh sb="101" eb="103">
      <t>チイキ</t>
    </rPh>
    <rPh sb="107" eb="109">
      <t>カイフク</t>
    </rPh>
    <rPh sb="109" eb="110">
      <t>キ</t>
    </rPh>
    <rPh sb="119" eb="121">
      <t>イリョウ</t>
    </rPh>
    <rPh sb="122" eb="124">
      <t>ケンイン</t>
    </rPh>
    <rPh sb="128" eb="130">
      <t>チイキ</t>
    </rPh>
    <rPh sb="130" eb="132">
      <t>イリョウ</t>
    </rPh>
    <rPh sb="133" eb="135">
      <t>コウケン</t>
    </rPh>
    <phoneticPr fontId="19"/>
  </si>
  <si>
    <t>　開設以来、回復期リハビリテーション専門病院として、比較的堅調な運営を行ってきた。
　また、今後も回復期リハビリテーション医療の需要が増加することを考えれば、当院が地域で果たす役割は重要と考えている。
　しかし、28年度の大学医局による医師派遣終了を契機として、病院運営に必要な医師を継続的、安定的に確保することが困難な状況となり、31年度から民間法人に病院運営を移譲することとなった。</t>
    <rPh sb="1" eb="3">
      <t>カイセツ</t>
    </rPh>
    <rPh sb="3" eb="5">
      <t>イライ</t>
    </rPh>
    <rPh sb="6" eb="8">
      <t>カイフク</t>
    </rPh>
    <rPh sb="8" eb="9">
      <t>キ</t>
    </rPh>
    <rPh sb="18" eb="20">
      <t>センモン</t>
    </rPh>
    <rPh sb="20" eb="22">
      <t>ビョウイン</t>
    </rPh>
    <rPh sb="26" eb="29">
      <t>ヒカクテキ</t>
    </rPh>
    <rPh sb="29" eb="31">
      <t>ケンチョウ</t>
    </rPh>
    <rPh sb="32" eb="34">
      <t>ウンエイ</t>
    </rPh>
    <rPh sb="35" eb="36">
      <t>オコナ</t>
    </rPh>
    <rPh sb="67" eb="69">
      <t>ゾウカ</t>
    </rPh>
    <rPh sb="74" eb="75">
      <t>カンガ</t>
    </rPh>
    <rPh sb="79" eb="81">
      <t>トウイン</t>
    </rPh>
    <rPh sb="82" eb="84">
      <t>チイキ</t>
    </rPh>
    <rPh sb="85" eb="86">
      <t>ハ</t>
    </rPh>
    <rPh sb="88" eb="90">
      <t>ヤクワリ</t>
    </rPh>
    <rPh sb="91" eb="93">
      <t>ジュウヨウ</t>
    </rPh>
    <rPh sb="94" eb="95">
      <t>カンガ</t>
    </rPh>
    <rPh sb="108" eb="110">
      <t>ネンド</t>
    </rPh>
    <rPh sb="111" eb="113">
      <t>ダイガク</t>
    </rPh>
    <rPh sb="113" eb="115">
      <t>イキョク</t>
    </rPh>
    <rPh sb="118" eb="120">
      <t>イシ</t>
    </rPh>
    <rPh sb="120" eb="122">
      <t>ハケン</t>
    </rPh>
    <rPh sb="122" eb="124">
      <t>シュウリョウ</t>
    </rPh>
    <rPh sb="125" eb="127">
      <t>ケイキ</t>
    </rPh>
    <rPh sb="131" eb="133">
      <t>ビョウイン</t>
    </rPh>
    <rPh sb="133" eb="135">
      <t>ウンエイ</t>
    </rPh>
    <rPh sb="136" eb="138">
      <t>ヒツヨウ</t>
    </rPh>
    <rPh sb="139" eb="141">
      <t>イシ</t>
    </rPh>
    <rPh sb="172" eb="174">
      <t>ミンカン</t>
    </rPh>
    <rPh sb="174" eb="176">
      <t>ホウジン</t>
    </rPh>
    <rPh sb="177" eb="179">
      <t>ビョウイン</t>
    </rPh>
    <rPh sb="179" eb="181">
      <t>ウンエイ</t>
    </rPh>
    <rPh sb="182" eb="184">
      <t>イジョウ</t>
    </rPh>
    <phoneticPr fontId="19"/>
  </si>
  <si>
    <t xml:space="preserve">　経営の健全性を示す経常収支比率については、26年度から未処分利益剰余金を活用したこと、さらに28年度は大学医局による医師派遣終了による入院制限等により数値が悪化したが、それ以前は概ね100％以上を保っていたため、累積欠損金は発生していない。
　なお、29年度は入院制限を解除して入院患者数の回復に努めたことにより、病床利用率と経常収支比率を改善することができたが、医師等確保に要する費用が発生したため、医業収支比率の大幅な改善には至らなかった。
　また、入院患者１人１日当たり収益は悪化したが、これは入院制限の影響を受け、28年度まで得ていた収益の水準よりも下がったためである。
　材料費対医業収益比率が類似病院よりも良好な数値を示しているにもかかわらず、医業収支比率が類似病院よりも低くなっている。これは職員給与費の高さが影響している。
</t>
    <rPh sb="1" eb="3">
      <t>ケイエイ</t>
    </rPh>
    <rPh sb="4" eb="7">
      <t>ケンゼンセイ</t>
    </rPh>
    <rPh sb="8" eb="9">
      <t>シメ</t>
    </rPh>
    <rPh sb="10" eb="12">
      <t>ケイジョウ</t>
    </rPh>
    <rPh sb="12" eb="14">
      <t>シュウシ</t>
    </rPh>
    <rPh sb="14" eb="16">
      <t>ヒリツ</t>
    </rPh>
    <rPh sb="24" eb="26">
      <t>ネンド</t>
    </rPh>
    <rPh sb="28" eb="31">
      <t>ミショブン</t>
    </rPh>
    <rPh sb="31" eb="33">
      <t>リエキ</t>
    </rPh>
    <rPh sb="33" eb="36">
      <t>ジョウヨキン</t>
    </rPh>
    <rPh sb="37" eb="39">
      <t>カツヨウ</t>
    </rPh>
    <rPh sb="49" eb="51">
      <t>ネンド</t>
    </rPh>
    <rPh sb="52" eb="54">
      <t>ダイガク</t>
    </rPh>
    <rPh sb="54" eb="56">
      <t>イキョク</t>
    </rPh>
    <rPh sb="59" eb="61">
      <t>イシ</t>
    </rPh>
    <rPh sb="61" eb="63">
      <t>ハケン</t>
    </rPh>
    <rPh sb="63" eb="65">
      <t>シュウリョウ</t>
    </rPh>
    <rPh sb="68" eb="70">
      <t>ニュウイン</t>
    </rPh>
    <rPh sb="70" eb="72">
      <t>セイゲン</t>
    </rPh>
    <rPh sb="72" eb="73">
      <t>トウ</t>
    </rPh>
    <rPh sb="76" eb="78">
      <t>スウチ</t>
    </rPh>
    <rPh sb="79" eb="81">
      <t>アッカ</t>
    </rPh>
    <rPh sb="87" eb="89">
      <t>イゼン</t>
    </rPh>
    <rPh sb="90" eb="91">
      <t>オオム</t>
    </rPh>
    <rPh sb="96" eb="98">
      <t>イジョウ</t>
    </rPh>
    <rPh sb="99" eb="100">
      <t>タモ</t>
    </rPh>
    <rPh sb="107" eb="109">
      <t>ルイセキ</t>
    </rPh>
    <rPh sb="109" eb="111">
      <t>ケッソン</t>
    </rPh>
    <rPh sb="111" eb="112">
      <t>キン</t>
    </rPh>
    <rPh sb="113" eb="115">
      <t>ハッセイ</t>
    </rPh>
    <rPh sb="128" eb="130">
      <t>ネンド</t>
    </rPh>
    <rPh sb="131" eb="133">
      <t>ニュウイン</t>
    </rPh>
    <rPh sb="133" eb="135">
      <t>セイゲン</t>
    </rPh>
    <rPh sb="136" eb="138">
      <t>カイジョ</t>
    </rPh>
    <rPh sb="140" eb="142">
      <t>ニュウイン</t>
    </rPh>
    <rPh sb="142" eb="145">
      <t>カンジャスウ</t>
    </rPh>
    <rPh sb="146" eb="148">
      <t>カイフク</t>
    </rPh>
    <rPh sb="149" eb="150">
      <t>ツト</t>
    </rPh>
    <rPh sb="158" eb="160">
      <t>ビョウショウ</t>
    </rPh>
    <rPh sb="160" eb="163">
      <t>リヨウリツ</t>
    </rPh>
    <rPh sb="164" eb="166">
      <t>ケイジョウ</t>
    </rPh>
    <rPh sb="166" eb="168">
      <t>シュウシ</t>
    </rPh>
    <rPh sb="168" eb="170">
      <t>ヒリツ</t>
    </rPh>
    <rPh sb="171" eb="173">
      <t>カイゼン</t>
    </rPh>
    <rPh sb="183" eb="185">
      <t>イシ</t>
    </rPh>
    <rPh sb="185" eb="186">
      <t>トウ</t>
    </rPh>
    <rPh sb="186" eb="188">
      <t>カクホ</t>
    </rPh>
    <rPh sb="189" eb="190">
      <t>ヨウ</t>
    </rPh>
    <rPh sb="192" eb="194">
      <t>ヒヨウ</t>
    </rPh>
    <rPh sb="195" eb="197">
      <t>ハッセイ</t>
    </rPh>
    <rPh sb="202" eb="204">
      <t>イギョウ</t>
    </rPh>
    <rPh sb="204" eb="206">
      <t>シュウシ</t>
    </rPh>
    <rPh sb="206" eb="208">
      <t>ヒリツ</t>
    </rPh>
    <rPh sb="209" eb="211">
      <t>オオハバ</t>
    </rPh>
    <rPh sb="212" eb="214">
      <t>カイゼン</t>
    </rPh>
    <rPh sb="216" eb="217">
      <t>イタ</t>
    </rPh>
    <rPh sb="228" eb="230">
      <t>ニュウイン</t>
    </rPh>
    <rPh sb="230" eb="232">
      <t>カンジャ</t>
    </rPh>
    <rPh sb="233" eb="234">
      <t>ニン</t>
    </rPh>
    <rPh sb="235" eb="236">
      <t>ヒ</t>
    </rPh>
    <rPh sb="236" eb="237">
      <t>ア</t>
    </rPh>
    <rPh sb="239" eb="241">
      <t>シュウエキ</t>
    </rPh>
    <rPh sb="242" eb="244">
      <t>アッカ</t>
    </rPh>
    <rPh sb="251" eb="253">
      <t>ニュウイン</t>
    </rPh>
    <rPh sb="253" eb="255">
      <t>セイゲン</t>
    </rPh>
    <rPh sb="256" eb="258">
      <t>エイキョウ</t>
    </rPh>
    <rPh sb="259" eb="260">
      <t>ウ</t>
    </rPh>
    <rPh sb="264" eb="266">
      <t>ネンド</t>
    </rPh>
    <rPh sb="268" eb="269">
      <t>エ</t>
    </rPh>
    <rPh sb="272" eb="274">
      <t>シュウエキ</t>
    </rPh>
    <rPh sb="275" eb="277">
      <t>スイジュン</t>
    </rPh>
    <rPh sb="280" eb="281">
      <t>サ</t>
    </rPh>
    <rPh sb="292" eb="295">
      <t>ザイリョウヒ</t>
    </rPh>
    <rPh sb="295" eb="296">
      <t>タイ</t>
    </rPh>
    <rPh sb="296" eb="298">
      <t>イギョウ</t>
    </rPh>
    <rPh sb="298" eb="300">
      <t>シュウエキ</t>
    </rPh>
    <rPh sb="300" eb="302">
      <t>ヒリツ</t>
    </rPh>
    <rPh sb="303" eb="305">
      <t>ルイジ</t>
    </rPh>
    <rPh sb="305" eb="307">
      <t>ビョウイン</t>
    </rPh>
    <rPh sb="310" eb="312">
      <t>リョウコウ</t>
    </rPh>
    <rPh sb="313" eb="315">
      <t>スウチ</t>
    </rPh>
    <rPh sb="316" eb="317">
      <t>シメ</t>
    </rPh>
    <rPh sb="329" eb="331">
      <t>イギョウ</t>
    </rPh>
    <rPh sb="331" eb="333">
      <t>シュウシ</t>
    </rPh>
    <rPh sb="333" eb="335">
      <t>ヒリツ</t>
    </rPh>
    <rPh sb="336" eb="338">
      <t>ルイジ</t>
    </rPh>
    <rPh sb="338" eb="340">
      <t>ビョウイン</t>
    </rPh>
    <rPh sb="343" eb="344">
      <t>ヒク</t>
    </rPh>
    <rPh sb="354" eb="356">
      <t>ショクイン</t>
    </rPh>
    <rPh sb="356" eb="358">
      <t>キュウヨ</t>
    </rPh>
    <rPh sb="358" eb="359">
      <t>ヒ</t>
    </rPh>
    <rPh sb="360" eb="361">
      <t>タカ</t>
    </rPh>
    <rPh sb="363" eb="365">
      <t>エイキョウ</t>
    </rPh>
    <phoneticPr fontId="19"/>
  </si>
  <si>
    <t>　施設譲渡を前提として、31年度から民営化を予定するため、大規模な施設更新は計画していない。
　しかし、快適で安全な入院環境等を維持する必要がある設備の更新、例えば、空気調和設備の更新などは29年度から着手している。</t>
    <rPh sb="1" eb="3">
      <t>シセツ</t>
    </rPh>
    <rPh sb="3" eb="5">
      <t>ジョウト</t>
    </rPh>
    <rPh sb="6" eb="8">
      <t>ゼンテイ</t>
    </rPh>
    <rPh sb="14" eb="16">
      <t>ネンド</t>
    </rPh>
    <rPh sb="18" eb="21">
      <t>ミンエイカ</t>
    </rPh>
    <rPh sb="22" eb="24">
      <t>ヨテイ</t>
    </rPh>
    <rPh sb="29" eb="32">
      <t>ダイキボ</t>
    </rPh>
    <rPh sb="33" eb="35">
      <t>シセツ</t>
    </rPh>
    <rPh sb="35" eb="37">
      <t>コウシン</t>
    </rPh>
    <rPh sb="38" eb="40">
      <t>ケイカク</t>
    </rPh>
    <rPh sb="52" eb="54">
      <t>カイテキ</t>
    </rPh>
    <rPh sb="55" eb="57">
      <t>アンゼン</t>
    </rPh>
    <rPh sb="58" eb="60">
      <t>ニュウイン</t>
    </rPh>
    <rPh sb="60" eb="62">
      <t>カンキョウ</t>
    </rPh>
    <rPh sb="62" eb="63">
      <t>トウ</t>
    </rPh>
    <rPh sb="64" eb="66">
      <t>イジ</t>
    </rPh>
    <rPh sb="68" eb="70">
      <t>ヒツヨウ</t>
    </rPh>
    <rPh sb="73" eb="75">
      <t>セツビ</t>
    </rPh>
    <rPh sb="76" eb="78">
      <t>コウシン</t>
    </rPh>
    <rPh sb="79" eb="80">
      <t>タト</t>
    </rPh>
    <rPh sb="83" eb="85">
      <t>クウキ</t>
    </rPh>
    <rPh sb="85" eb="87">
      <t>チョウワ</t>
    </rPh>
    <rPh sb="87" eb="89">
      <t>セツビ</t>
    </rPh>
    <rPh sb="90" eb="92">
      <t>コウシン</t>
    </rPh>
    <rPh sb="97" eb="99">
      <t>ネンド</t>
    </rPh>
    <rPh sb="101" eb="103">
      <t>チャクシュ</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</si>
</sst>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89.8</c:v>
                </c:pt>
                <c:pt idx="1">
                  <c:v>82.6</c:v>
                </c:pt>
                <c:pt idx="2">
                  <c:v>79.8</c:v>
                </c:pt>
                <c:pt idx="3">
                  <c:v>37.200000000000003</c:v>
                </c:pt>
                <c:pt idx="4">
                  <c:v>63.4</c:v>
                </c:pt>
              </c:numCache>
            </c:numRef>
          </c:val>
          <c:extLst>
            <c:ext xmlns:c16="http://schemas.microsoft.com/office/drawing/2014/chart" uri="{C3380CC4-5D6E-409C-BE32-E72D297353CC}">
              <c16:uniqueId val="{00000000-1BC4-43A8-85BE-52A8F36A4122}"/>
            </c:ext>
          </c:extLst>
        </c:ser>
        <c:dLbls>
          <c:showLegendKey val="0"/>
          <c:showVal val="0"/>
          <c:showCatName val="0"/>
          <c:showSerName val="0"/>
          <c:showPercent val="0"/>
          <c:showBubbleSize val="0"/>
        </c:dLbls>
        <c:gapWidth val="150"/>
        <c:axId val="162143616"/>
        <c:axId val="16214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1BC4-43A8-85BE-52A8F36A4122}"/>
            </c:ext>
          </c:extLst>
        </c:ser>
        <c:dLbls>
          <c:showLegendKey val="0"/>
          <c:showVal val="0"/>
          <c:showCatName val="0"/>
          <c:showSerName val="0"/>
          <c:showPercent val="0"/>
          <c:showBubbleSize val="0"/>
        </c:dLbls>
        <c:marker val="1"/>
        <c:smooth val="0"/>
        <c:axId val="162143616"/>
        <c:axId val="162144008"/>
      </c:lineChart>
      <c:dateAx>
        <c:axId val="162143616"/>
        <c:scaling>
          <c:orientation val="minMax"/>
        </c:scaling>
        <c:delete val="1"/>
        <c:axPos val="b"/>
        <c:numFmt formatCode="ge" sourceLinked="1"/>
        <c:majorTickMark val="none"/>
        <c:minorTickMark val="none"/>
        <c:tickLblPos val="none"/>
        <c:crossAx val="162144008"/>
        <c:crosses val="autoZero"/>
        <c:auto val="1"/>
        <c:lblOffset val="100"/>
        <c:baseTimeUnit val="years"/>
      </c:dateAx>
      <c:valAx>
        <c:axId val="16214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9531</c:v>
                </c:pt>
                <c:pt idx="1">
                  <c:v>9481</c:v>
                </c:pt>
                <c:pt idx="2">
                  <c:v>9659</c:v>
                </c:pt>
                <c:pt idx="3">
                  <c:v>8647</c:v>
                </c:pt>
                <c:pt idx="4">
                  <c:v>8376</c:v>
                </c:pt>
              </c:numCache>
            </c:numRef>
          </c:val>
          <c:extLst>
            <c:ext xmlns:c16="http://schemas.microsoft.com/office/drawing/2014/chart" uri="{C3380CC4-5D6E-409C-BE32-E72D297353CC}">
              <c16:uniqueId val="{00000000-1C58-4102-9F0B-526068073D10}"/>
            </c:ext>
          </c:extLst>
        </c:ser>
        <c:dLbls>
          <c:showLegendKey val="0"/>
          <c:showVal val="0"/>
          <c:showCatName val="0"/>
          <c:showSerName val="0"/>
          <c:showPercent val="0"/>
          <c:showBubbleSize val="0"/>
        </c:dLbls>
        <c:gapWidth val="150"/>
        <c:axId val="163785848"/>
        <c:axId val="16378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C58-4102-9F0B-526068073D10}"/>
            </c:ext>
          </c:extLst>
        </c:ser>
        <c:dLbls>
          <c:showLegendKey val="0"/>
          <c:showVal val="0"/>
          <c:showCatName val="0"/>
          <c:showSerName val="0"/>
          <c:showPercent val="0"/>
          <c:showBubbleSize val="0"/>
        </c:dLbls>
        <c:marker val="1"/>
        <c:smooth val="0"/>
        <c:axId val="163785848"/>
        <c:axId val="163786240"/>
      </c:lineChart>
      <c:dateAx>
        <c:axId val="163785848"/>
        <c:scaling>
          <c:orientation val="minMax"/>
        </c:scaling>
        <c:delete val="1"/>
        <c:axPos val="b"/>
        <c:numFmt formatCode="ge" sourceLinked="1"/>
        <c:majorTickMark val="none"/>
        <c:minorTickMark val="none"/>
        <c:tickLblPos val="none"/>
        <c:crossAx val="163786240"/>
        <c:crosses val="autoZero"/>
        <c:auto val="1"/>
        <c:lblOffset val="100"/>
        <c:baseTimeUnit val="years"/>
      </c:dateAx>
      <c:valAx>
        <c:axId val="16378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78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32371</c:v>
                </c:pt>
                <c:pt idx="1">
                  <c:v>33225</c:v>
                </c:pt>
                <c:pt idx="2">
                  <c:v>35134</c:v>
                </c:pt>
                <c:pt idx="3">
                  <c:v>35591</c:v>
                </c:pt>
                <c:pt idx="4">
                  <c:v>32313</c:v>
                </c:pt>
              </c:numCache>
            </c:numRef>
          </c:val>
          <c:extLst>
            <c:ext xmlns:c16="http://schemas.microsoft.com/office/drawing/2014/chart" uri="{C3380CC4-5D6E-409C-BE32-E72D297353CC}">
              <c16:uniqueId val="{00000000-4B84-4885-B2E0-A6D10153CD67}"/>
            </c:ext>
          </c:extLst>
        </c:ser>
        <c:dLbls>
          <c:showLegendKey val="0"/>
          <c:showVal val="0"/>
          <c:showCatName val="0"/>
          <c:showSerName val="0"/>
          <c:showPercent val="0"/>
          <c:showBubbleSize val="0"/>
        </c:dLbls>
        <c:gapWidth val="150"/>
        <c:axId val="163787024"/>
        <c:axId val="1637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4B84-4885-B2E0-A6D10153CD67}"/>
            </c:ext>
          </c:extLst>
        </c:ser>
        <c:dLbls>
          <c:showLegendKey val="0"/>
          <c:showVal val="0"/>
          <c:showCatName val="0"/>
          <c:showSerName val="0"/>
          <c:showPercent val="0"/>
          <c:showBubbleSize val="0"/>
        </c:dLbls>
        <c:marker val="1"/>
        <c:smooth val="0"/>
        <c:axId val="163787024"/>
        <c:axId val="163779968"/>
      </c:lineChart>
      <c:dateAx>
        <c:axId val="163787024"/>
        <c:scaling>
          <c:orientation val="minMax"/>
        </c:scaling>
        <c:delete val="1"/>
        <c:axPos val="b"/>
        <c:numFmt formatCode="ge" sourceLinked="1"/>
        <c:majorTickMark val="none"/>
        <c:minorTickMark val="none"/>
        <c:tickLblPos val="none"/>
        <c:crossAx val="163779968"/>
        <c:crosses val="autoZero"/>
        <c:auto val="1"/>
        <c:lblOffset val="100"/>
        <c:baseTimeUnit val="years"/>
      </c:dateAx>
      <c:valAx>
        <c:axId val="163779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78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53-4476-BBE7-D6DDEA8787D9}"/>
            </c:ext>
          </c:extLst>
        </c:ser>
        <c:dLbls>
          <c:showLegendKey val="0"/>
          <c:showVal val="0"/>
          <c:showCatName val="0"/>
          <c:showSerName val="0"/>
          <c:showPercent val="0"/>
          <c:showBubbleSize val="0"/>
        </c:dLbls>
        <c:gapWidth val="150"/>
        <c:axId val="162149888"/>
        <c:axId val="16215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5D53-4476-BBE7-D6DDEA8787D9}"/>
            </c:ext>
          </c:extLst>
        </c:ser>
        <c:dLbls>
          <c:showLegendKey val="0"/>
          <c:showVal val="0"/>
          <c:showCatName val="0"/>
          <c:showSerName val="0"/>
          <c:showPercent val="0"/>
          <c:showBubbleSize val="0"/>
        </c:dLbls>
        <c:marker val="1"/>
        <c:smooth val="0"/>
        <c:axId val="162149888"/>
        <c:axId val="162150672"/>
      </c:lineChart>
      <c:dateAx>
        <c:axId val="162149888"/>
        <c:scaling>
          <c:orientation val="minMax"/>
        </c:scaling>
        <c:delete val="1"/>
        <c:axPos val="b"/>
        <c:numFmt formatCode="ge" sourceLinked="1"/>
        <c:majorTickMark val="none"/>
        <c:minorTickMark val="none"/>
        <c:tickLblPos val="none"/>
        <c:crossAx val="162150672"/>
        <c:crosses val="autoZero"/>
        <c:auto val="1"/>
        <c:lblOffset val="100"/>
        <c:baseTimeUnit val="years"/>
      </c:dateAx>
      <c:valAx>
        <c:axId val="16215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76.8</c:v>
                </c:pt>
                <c:pt idx="1">
                  <c:v>74.900000000000006</c:v>
                </c:pt>
                <c:pt idx="2">
                  <c:v>78.7</c:v>
                </c:pt>
                <c:pt idx="3">
                  <c:v>37.799999999999997</c:v>
                </c:pt>
                <c:pt idx="4">
                  <c:v>57.1</c:v>
                </c:pt>
              </c:numCache>
            </c:numRef>
          </c:val>
          <c:extLst>
            <c:ext xmlns:c16="http://schemas.microsoft.com/office/drawing/2014/chart" uri="{C3380CC4-5D6E-409C-BE32-E72D297353CC}">
              <c16:uniqueId val="{00000000-DBD8-4C2C-B0D6-B7128887BF32}"/>
            </c:ext>
          </c:extLst>
        </c:ser>
        <c:dLbls>
          <c:showLegendKey val="0"/>
          <c:showVal val="0"/>
          <c:showCatName val="0"/>
          <c:showSerName val="0"/>
          <c:showPercent val="0"/>
          <c:showBubbleSize val="0"/>
        </c:dLbls>
        <c:gapWidth val="150"/>
        <c:axId val="162145968"/>
        <c:axId val="1621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DBD8-4C2C-B0D6-B7128887BF32}"/>
            </c:ext>
          </c:extLst>
        </c:ser>
        <c:dLbls>
          <c:showLegendKey val="0"/>
          <c:showVal val="0"/>
          <c:showCatName val="0"/>
          <c:showSerName val="0"/>
          <c:showPercent val="0"/>
          <c:showBubbleSize val="0"/>
        </c:dLbls>
        <c:marker val="1"/>
        <c:smooth val="0"/>
        <c:axId val="162145968"/>
        <c:axId val="162145184"/>
      </c:lineChart>
      <c:dateAx>
        <c:axId val="162145968"/>
        <c:scaling>
          <c:orientation val="minMax"/>
        </c:scaling>
        <c:delete val="1"/>
        <c:axPos val="b"/>
        <c:numFmt formatCode="ge" sourceLinked="1"/>
        <c:majorTickMark val="none"/>
        <c:minorTickMark val="none"/>
        <c:tickLblPos val="none"/>
        <c:crossAx val="162145184"/>
        <c:crosses val="autoZero"/>
        <c:auto val="1"/>
        <c:lblOffset val="100"/>
        <c:baseTimeUnit val="years"/>
      </c:dateAx>
      <c:valAx>
        <c:axId val="16214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4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95.8</c:v>
                </c:pt>
                <c:pt idx="2">
                  <c:v>94.3</c:v>
                </c:pt>
                <c:pt idx="3">
                  <c:v>87.5</c:v>
                </c:pt>
                <c:pt idx="4">
                  <c:v>100.9</c:v>
                </c:pt>
              </c:numCache>
            </c:numRef>
          </c:val>
          <c:extLst>
            <c:ext xmlns:c16="http://schemas.microsoft.com/office/drawing/2014/chart" uri="{C3380CC4-5D6E-409C-BE32-E72D297353CC}">
              <c16:uniqueId val="{00000000-B912-4DF2-BF04-4E7FF39F8755}"/>
            </c:ext>
          </c:extLst>
        </c:ser>
        <c:dLbls>
          <c:showLegendKey val="0"/>
          <c:showVal val="0"/>
          <c:showCatName val="0"/>
          <c:showSerName val="0"/>
          <c:showPercent val="0"/>
          <c:showBubbleSize val="0"/>
        </c:dLbls>
        <c:gapWidth val="150"/>
        <c:axId val="162146360"/>
        <c:axId val="1621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B912-4DF2-BF04-4E7FF39F8755}"/>
            </c:ext>
          </c:extLst>
        </c:ser>
        <c:dLbls>
          <c:showLegendKey val="0"/>
          <c:showVal val="0"/>
          <c:showCatName val="0"/>
          <c:showSerName val="0"/>
          <c:showPercent val="0"/>
          <c:showBubbleSize val="0"/>
        </c:dLbls>
        <c:marker val="1"/>
        <c:smooth val="0"/>
        <c:axId val="162146360"/>
        <c:axId val="162146752"/>
      </c:lineChart>
      <c:dateAx>
        <c:axId val="162146360"/>
        <c:scaling>
          <c:orientation val="minMax"/>
        </c:scaling>
        <c:delete val="1"/>
        <c:axPos val="b"/>
        <c:numFmt formatCode="ge" sourceLinked="1"/>
        <c:majorTickMark val="none"/>
        <c:minorTickMark val="none"/>
        <c:tickLblPos val="none"/>
        <c:crossAx val="162146752"/>
        <c:crosses val="autoZero"/>
        <c:auto val="1"/>
        <c:lblOffset val="100"/>
        <c:baseTimeUnit val="years"/>
      </c:dateAx>
      <c:valAx>
        <c:axId val="1621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214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52.9</c:v>
                </c:pt>
                <c:pt idx="1">
                  <c:v>54.3</c:v>
                </c:pt>
                <c:pt idx="2">
                  <c:v>55.8</c:v>
                </c:pt>
                <c:pt idx="3">
                  <c:v>57.2</c:v>
                </c:pt>
                <c:pt idx="4">
                  <c:v>58.3</c:v>
                </c:pt>
              </c:numCache>
            </c:numRef>
          </c:val>
          <c:extLst>
            <c:ext xmlns:c16="http://schemas.microsoft.com/office/drawing/2014/chart" uri="{C3380CC4-5D6E-409C-BE32-E72D297353CC}">
              <c16:uniqueId val="{00000000-4CA1-4FA3-9ACF-8053970959DA}"/>
            </c:ext>
          </c:extLst>
        </c:ser>
        <c:dLbls>
          <c:showLegendKey val="0"/>
          <c:showVal val="0"/>
          <c:showCatName val="0"/>
          <c:showSerName val="0"/>
          <c:showPercent val="0"/>
          <c:showBubbleSize val="0"/>
        </c:dLbls>
        <c:gapWidth val="150"/>
        <c:axId val="162150280"/>
        <c:axId val="16214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4CA1-4FA3-9ACF-8053970959DA}"/>
            </c:ext>
          </c:extLst>
        </c:ser>
        <c:dLbls>
          <c:showLegendKey val="0"/>
          <c:showVal val="0"/>
          <c:showCatName val="0"/>
          <c:showSerName val="0"/>
          <c:showPercent val="0"/>
          <c:showBubbleSize val="0"/>
        </c:dLbls>
        <c:marker val="1"/>
        <c:smooth val="0"/>
        <c:axId val="162150280"/>
        <c:axId val="162147144"/>
      </c:lineChart>
      <c:dateAx>
        <c:axId val="162150280"/>
        <c:scaling>
          <c:orientation val="minMax"/>
        </c:scaling>
        <c:delete val="1"/>
        <c:axPos val="b"/>
        <c:numFmt formatCode="ge" sourceLinked="1"/>
        <c:majorTickMark val="none"/>
        <c:minorTickMark val="none"/>
        <c:tickLblPos val="none"/>
        <c:crossAx val="162147144"/>
        <c:crosses val="autoZero"/>
        <c:auto val="1"/>
        <c:lblOffset val="100"/>
        <c:baseTimeUnit val="years"/>
      </c:dateAx>
      <c:valAx>
        <c:axId val="16214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5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c:v>
                </c:pt>
                <c:pt idx="1">
                  <c:v>71.599999999999994</c:v>
                </c:pt>
                <c:pt idx="2">
                  <c:v>75.2</c:v>
                </c:pt>
                <c:pt idx="3">
                  <c:v>79.2</c:v>
                </c:pt>
                <c:pt idx="4">
                  <c:v>82.1</c:v>
                </c:pt>
              </c:numCache>
            </c:numRef>
          </c:val>
          <c:extLst>
            <c:ext xmlns:c16="http://schemas.microsoft.com/office/drawing/2014/chart" uri="{C3380CC4-5D6E-409C-BE32-E72D297353CC}">
              <c16:uniqueId val="{00000000-B618-494B-8855-51AB9523C25D}"/>
            </c:ext>
          </c:extLst>
        </c:ser>
        <c:dLbls>
          <c:showLegendKey val="0"/>
          <c:showVal val="0"/>
          <c:showCatName val="0"/>
          <c:showSerName val="0"/>
          <c:showPercent val="0"/>
          <c:showBubbleSize val="0"/>
        </c:dLbls>
        <c:gapWidth val="150"/>
        <c:axId val="162147928"/>
        <c:axId val="16378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B618-494B-8855-51AB9523C25D}"/>
            </c:ext>
          </c:extLst>
        </c:ser>
        <c:dLbls>
          <c:showLegendKey val="0"/>
          <c:showVal val="0"/>
          <c:showCatName val="0"/>
          <c:showSerName val="0"/>
          <c:showPercent val="0"/>
          <c:showBubbleSize val="0"/>
        </c:dLbls>
        <c:marker val="1"/>
        <c:smooth val="0"/>
        <c:axId val="162147928"/>
        <c:axId val="163785064"/>
      </c:lineChart>
      <c:dateAx>
        <c:axId val="162147928"/>
        <c:scaling>
          <c:orientation val="minMax"/>
        </c:scaling>
        <c:delete val="1"/>
        <c:axPos val="b"/>
        <c:numFmt formatCode="ge" sourceLinked="1"/>
        <c:majorTickMark val="none"/>
        <c:minorTickMark val="none"/>
        <c:tickLblPos val="none"/>
        <c:crossAx val="163785064"/>
        <c:crosses val="autoZero"/>
        <c:auto val="1"/>
        <c:lblOffset val="100"/>
        <c:baseTimeUnit val="years"/>
      </c:dateAx>
      <c:valAx>
        <c:axId val="163785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14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78361160</c:v>
                </c:pt>
                <c:pt idx="1">
                  <c:v>79105460</c:v>
                </c:pt>
                <c:pt idx="2">
                  <c:v>79327350</c:v>
                </c:pt>
                <c:pt idx="3">
                  <c:v>79527090</c:v>
                </c:pt>
                <c:pt idx="4">
                  <c:v>80067940</c:v>
                </c:pt>
              </c:numCache>
            </c:numRef>
          </c:val>
          <c:extLst>
            <c:ext xmlns:c16="http://schemas.microsoft.com/office/drawing/2014/chart" uri="{C3380CC4-5D6E-409C-BE32-E72D297353CC}">
              <c16:uniqueId val="{00000000-346C-4A13-B042-9A62EFC5CE81}"/>
            </c:ext>
          </c:extLst>
        </c:ser>
        <c:dLbls>
          <c:showLegendKey val="0"/>
          <c:showVal val="0"/>
          <c:showCatName val="0"/>
          <c:showSerName val="0"/>
          <c:showPercent val="0"/>
          <c:showBubbleSize val="0"/>
        </c:dLbls>
        <c:gapWidth val="150"/>
        <c:axId val="163782320"/>
        <c:axId val="16377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346C-4A13-B042-9A62EFC5CE81}"/>
            </c:ext>
          </c:extLst>
        </c:ser>
        <c:dLbls>
          <c:showLegendKey val="0"/>
          <c:showVal val="0"/>
          <c:showCatName val="0"/>
          <c:showSerName val="0"/>
          <c:showPercent val="0"/>
          <c:showBubbleSize val="0"/>
        </c:dLbls>
        <c:marker val="1"/>
        <c:smooth val="0"/>
        <c:axId val="163782320"/>
        <c:axId val="163779576"/>
      </c:lineChart>
      <c:dateAx>
        <c:axId val="163782320"/>
        <c:scaling>
          <c:orientation val="minMax"/>
        </c:scaling>
        <c:delete val="1"/>
        <c:axPos val="b"/>
        <c:numFmt formatCode="ge" sourceLinked="1"/>
        <c:majorTickMark val="none"/>
        <c:minorTickMark val="none"/>
        <c:tickLblPos val="none"/>
        <c:crossAx val="163779576"/>
        <c:crosses val="autoZero"/>
        <c:auto val="1"/>
        <c:lblOffset val="100"/>
        <c:baseTimeUnit val="years"/>
      </c:dateAx>
      <c:valAx>
        <c:axId val="163779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78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7.3</c:v>
                </c:pt>
                <c:pt idx="1">
                  <c:v>8.5</c:v>
                </c:pt>
                <c:pt idx="2">
                  <c:v>8.6999999999999993</c:v>
                </c:pt>
                <c:pt idx="3">
                  <c:v>13.4</c:v>
                </c:pt>
                <c:pt idx="4">
                  <c:v>7.8</c:v>
                </c:pt>
              </c:numCache>
            </c:numRef>
          </c:val>
          <c:extLst>
            <c:ext xmlns:c16="http://schemas.microsoft.com/office/drawing/2014/chart" uri="{C3380CC4-5D6E-409C-BE32-E72D297353CC}">
              <c16:uniqueId val="{00000000-5F9E-4EC2-8490-00F46AB9DAC1}"/>
            </c:ext>
          </c:extLst>
        </c:ser>
        <c:dLbls>
          <c:showLegendKey val="0"/>
          <c:showVal val="0"/>
          <c:showCatName val="0"/>
          <c:showSerName val="0"/>
          <c:showPercent val="0"/>
          <c:showBubbleSize val="0"/>
        </c:dLbls>
        <c:gapWidth val="150"/>
        <c:axId val="163783888"/>
        <c:axId val="16378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5F9E-4EC2-8490-00F46AB9DAC1}"/>
            </c:ext>
          </c:extLst>
        </c:ser>
        <c:dLbls>
          <c:showLegendKey val="0"/>
          <c:showVal val="0"/>
          <c:showCatName val="0"/>
          <c:showSerName val="0"/>
          <c:showPercent val="0"/>
          <c:showBubbleSize val="0"/>
        </c:dLbls>
        <c:marker val="1"/>
        <c:smooth val="0"/>
        <c:axId val="163783888"/>
        <c:axId val="163783496"/>
      </c:lineChart>
      <c:dateAx>
        <c:axId val="163783888"/>
        <c:scaling>
          <c:orientation val="minMax"/>
        </c:scaling>
        <c:delete val="1"/>
        <c:axPos val="b"/>
        <c:numFmt formatCode="ge" sourceLinked="1"/>
        <c:majorTickMark val="none"/>
        <c:minorTickMark val="none"/>
        <c:tickLblPos val="none"/>
        <c:crossAx val="163783496"/>
        <c:crosses val="autoZero"/>
        <c:auto val="1"/>
        <c:lblOffset val="100"/>
        <c:baseTimeUnit val="years"/>
      </c:dateAx>
      <c:valAx>
        <c:axId val="16378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78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78.900000000000006</c:v>
                </c:pt>
                <c:pt idx="1">
                  <c:v>88.8</c:v>
                </c:pt>
                <c:pt idx="2">
                  <c:v>85.5</c:v>
                </c:pt>
                <c:pt idx="3">
                  <c:v>177.8</c:v>
                </c:pt>
                <c:pt idx="4">
                  <c:v>101.5</c:v>
                </c:pt>
              </c:numCache>
            </c:numRef>
          </c:val>
          <c:extLst>
            <c:ext xmlns:c16="http://schemas.microsoft.com/office/drawing/2014/chart" uri="{C3380CC4-5D6E-409C-BE32-E72D297353CC}">
              <c16:uniqueId val="{00000000-1D78-4BC7-8F54-8C8552ACA8AE}"/>
            </c:ext>
          </c:extLst>
        </c:ser>
        <c:dLbls>
          <c:showLegendKey val="0"/>
          <c:showVal val="0"/>
          <c:showCatName val="0"/>
          <c:showSerName val="0"/>
          <c:showPercent val="0"/>
          <c:showBubbleSize val="0"/>
        </c:dLbls>
        <c:gapWidth val="150"/>
        <c:axId val="163784280"/>
        <c:axId val="1637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1D78-4BC7-8F54-8C8552ACA8AE}"/>
            </c:ext>
          </c:extLst>
        </c:ser>
        <c:dLbls>
          <c:showLegendKey val="0"/>
          <c:showVal val="0"/>
          <c:showCatName val="0"/>
          <c:showSerName val="0"/>
          <c:showPercent val="0"/>
          <c:showBubbleSize val="0"/>
        </c:dLbls>
        <c:marker val="1"/>
        <c:smooth val="0"/>
        <c:axId val="163784280"/>
        <c:axId val="163784672"/>
      </c:lineChart>
      <c:dateAx>
        <c:axId val="163784280"/>
        <c:scaling>
          <c:orientation val="minMax"/>
        </c:scaling>
        <c:delete val="1"/>
        <c:axPos val="b"/>
        <c:numFmt formatCode="ge" sourceLinked="1"/>
        <c:majorTickMark val="none"/>
        <c:minorTickMark val="none"/>
        <c:tickLblPos val="none"/>
        <c:crossAx val="163784672"/>
        <c:crosses val="autoZero"/>
        <c:auto val="1"/>
        <c:lblOffset val="100"/>
        <c:baseTimeUnit val="years"/>
      </c:dateAx>
      <c:valAx>
        <c:axId val="16378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78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4" zoomScaleNormal="84"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千葉県市川市　リハビリテーション病院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484605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7402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157</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100</v>
      </c>
      <c r="Q33" s="126"/>
      <c r="R33" s="126"/>
      <c r="S33" s="126"/>
      <c r="T33" s="126"/>
      <c r="U33" s="126"/>
      <c r="V33" s="126"/>
      <c r="W33" s="126"/>
      <c r="X33" s="126"/>
      <c r="Y33" s="126"/>
      <c r="Z33" s="126"/>
      <c r="AA33" s="126"/>
      <c r="AB33" s="126"/>
      <c r="AC33" s="126"/>
      <c r="AD33" s="127"/>
      <c r="AE33" s="125">
        <f>データ!AI7</f>
        <v>95.8</v>
      </c>
      <c r="AF33" s="126"/>
      <c r="AG33" s="126"/>
      <c r="AH33" s="126"/>
      <c r="AI33" s="126"/>
      <c r="AJ33" s="126"/>
      <c r="AK33" s="126"/>
      <c r="AL33" s="126"/>
      <c r="AM33" s="126"/>
      <c r="AN33" s="126"/>
      <c r="AO33" s="126"/>
      <c r="AP33" s="126"/>
      <c r="AQ33" s="126"/>
      <c r="AR33" s="126"/>
      <c r="AS33" s="127"/>
      <c r="AT33" s="125">
        <f>データ!AJ7</f>
        <v>94.3</v>
      </c>
      <c r="AU33" s="126"/>
      <c r="AV33" s="126"/>
      <c r="AW33" s="126"/>
      <c r="AX33" s="126"/>
      <c r="AY33" s="126"/>
      <c r="AZ33" s="126"/>
      <c r="BA33" s="126"/>
      <c r="BB33" s="126"/>
      <c r="BC33" s="126"/>
      <c r="BD33" s="126"/>
      <c r="BE33" s="126"/>
      <c r="BF33" s="126"/>
      <c r="BG33" s="126"/>
      <c r="BH33" s="127"/>
      <c r="BI33" s="125">
        <f>データ!AK7</f>
        <v>87.5</v>
      </c>
      <c r="BJ33" s="126"/>
      <c r="BK33" s="126"/>
      <c r="BL33" s="126"/>
      <c r="BM33" s="126"/>
      <c r="BN33" s="126"/>
      <c r="BO33" s="126"/>
      <c r="BP33" s="126"/>
      <c r="BQ33" s="126"/>
      <c r="BR33" s="126"/>
      <c r="BS33" s="126"/>
      <c r="BT33" s="126"/>
      <c r="BU33" s="126"/>
      <c r="BV33" s="126"/>
      <c r="BW33" s="127"/>
      <c r="BX33" s="125">
        <f>データ!AL7</f>
        <v>100.9</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76.8</v>
      </c>
      <c r="DE33" s="126"/>
      <c r="DF33" s="126"/>
      <c r="DG33" s="126"/>
      <c r="DH33" s="126"/>
      <c r="DI33" s="126"/>
      <c r="DJ33" s="126"/>
      <c r="DK33" s="126"/>
      <c r="DL33" s="126"/>
      <c r="DM33" s="126"/>
      <c r="DN33" s="126"/>
      <c r="DO33" s="126"/>
      <c r="DP33" s="126"/>
      <c r="DQ33" s="126"/>
      <c r="DR33" s="127"/>
      <c r="DS33" s="125">
        <f>データ!AT7</f>
        <v>74.900000000000006</v>
      </c>
      <c r="DT33" s="126"/>
      <c r="DU33" s="126"/>
      <c r="DV33" s="126"/>
      <c r="DW33" s="126"/>
      <c r="DX33" s="126"/>
      <c r="DY33" s="126"/>
      <c r="DZ33" s="126"/>
      <c r="EA33" s="126"/>
      <c r="EB33" s="126"/>
      <c r="EC33" s="126"/>
      <c r="ED33" s="126"/>
      <c r="EE33" s="126"/>
      <c r="EF33" s="126"/>
      <c r="EG33" s="127"/>
      <c r="EH33" s="125">
        <f>データ!AU7</f>
        <v>78.7</v>
      </c>
      <c r="EI33" s="126"/>
      <c r="EJ33" s="126"/>
      <c r="EK33" s="126"/>
      <c r="EL33" s="126"/>
      <c r="EM33" s="126"/>
      <c r="EN33" s="126"/>
      <c r="EO33" s="126"/>
      <c r="EP33" s="126"/>
      <c r="EQ33" s="126"/>
      <c r="ER33" s="126"/>
      <c r="ES33" s="126"/>
      <c r="ET33" s="126"/>
      <c r="EU33" s="126"/>
      <c r="EV33" s="127"/>
      <c r="EW33" s="125">
        <f>データ!AV7</f>
        <v>37.799999999999997</v>
      </c>
      <c r="EX33" s="126"/>
      <c r="EY33" s="126"/>
      <c r="EZ33" s="126"/>
      <c r="FA33" s="126"/>
      <c r="FB33" s="126"/>
      <c r="FC33" s="126"/>
      <c r="FD33" s="126"/>
      <c r="FE33" s="126"/>
      <c r="FF33" s="126"/>
      <c r="FG33" s="126"/>
      <c r="FH33" s="126"/>
      <c r="FI33" s="126"/>
      <c r="FJ33" s="126"/>
      <c r="FK33" s="127"/>
      <c r="FL33" s="125">
        <f>データ!AW7</f>
        <v>57.1</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0</v>
      </c>
      <c r="GS33" s="126"/>
      <c r="GT33" s="126"/>
      <c r="GU33" s="126"/>
      <c r="GV33" s="126"/>
      <c r="GW33" s="126"/>
      <c r="GX33" s="126"/>
      <c r="GY33" s="126"/>
      <c r="GZ33" s="126"/>
      <c r="HA33" s="126"/>
      <c r="HB33" s="126"/>
      <c r="HC33" s="126"/>
      <c r="HD33" s="126"/>
      <c r="HE33" s="126"/>
      <c r="HF33" s="127"/>
      <c r="HG33" s="125">
        <f>データ!BE7</f>
        <v>0</v>
      </c>
      <c r="HH33" s="126"/>
      <c r="HI33" s="126"/>
      <c r="HJ33" s="126"/>
      <c r="HK33" s="126"/>
      <c r="HL33" s="126"/>
      <c r="HM33" s="126"/>
      <c r="HN33" s="126"/>
      <c r="HO33" s="126"/>
      <c r="HP33" s="126"/>
      <c r="HQ33" s="126"/>
      <c r="HR33" s="126"/>
      <c r="HS33" s="126"/>
      <c r="HT33" s="126"/>
      <c r="HU33" s="127"/>
      <c r="HV33" s="125">
        <f>データ!BF7</f>
        <v>0</v>
      </c>
      <c r="HW33" s="126"/>
      <c r="HX33" s="126"/>
      <c r="HY33" s="126"/>
      <c r="HZ33" s="126"/>
      <c r="IA33" s="126"/>
      <c r="IB33" s="126"/>
      <c r="IC33" s="126"/>
      <c r="ID33" s="126"/>
      <c r="IE33" s="126"/>
      <c r="IF33" s="126"/>
      <c r="IG33" s="126"/>
      <c r="IH33" s="126"/>
      <c r="II33" s="126"/>
      <c r="IJ33" s="127"/>
      <c r="IK33" s="125">
        <f>データ!BG7</f>
        <v>0</v>
      </c>
      <c r="IL33" s="126"/>
      <c r="IM33" s="126"/>
      <c r="IN33" s="126"/>
      <c r="IO33" s="126"/>
      <c r="IP33" s="126"/>
      <c r="IQ33" s="126"/>
      <c r="IR33" s="126"/>
      <c r="IS33" s="126"/>
      <c r="IT33" s="126"/>
      <c r="IU33" s="126"/>
      <c r="IV33" s="126"/>
      <c r="IW33" s="126"/>
      <c r="IX33" s="126"/>
      <c r="IY33" s="127"/>
      <c r="IZ33" s="125">
        <f>データ!BH7</f>
        <v>0</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89.8</v>
      </c>
      <c r="KG33" s="126"/>
      <c r="KH33" s="126"/>
      <c r="KI33" s="126"/>
      <c r="KJ33" s="126"/>
      <c r="KK33" s="126"/>
      <c r="KL33" s="126"/>
      <c r="KM33" s="126"/>
      <c r="KN33" s="126"/>
      <c r="KO33" s="126"/>
      <c r="KP33" s="126"/>
      <c r="KQ33" s="126"/>
      <c r="KR33" s="126"/>
      <c r="KS33" s="126"/>
      <c r="KT33" s="127"/>
      <c r="KU33" s="125">
        <f>データ!BP7</f>
        <v>82.6</v>
      </c>
      <c r="KV33" s="126"/>
      <c r="KW33" s="126"/>
      <c r="KX33" s="126"/>
      <c r="KY33" s="126"/>
      <c r="KZ33" s="126"/>
      <c r="LA33" s="126"/>
      <c r="LB33" s="126"/>
      <c r="LC33" s="126"/>
      <c r="LD33" s="126"/>
      <c r="LE33" s="126"/>
      <c r="LF33" s="126"/>
      <c r="LG33" s="126"/>
      <c r="LH33" s="126"/>
      <c r="LI33" s="127"/>
      <c r="LJ33" s="125">
        <f>データ!BQ7</f>
        <v>79.8</v>
      </c>
      <c r="LK33" s="126"/>
      <c r="LL33" s="126"/>
      <c r="LM33" s="126"/>
      <c r="LN33" s="126"/>
      <c r="LO33" s="126"/>
      <c r="LP33" s="126"/>
      <c r="LQ33" s="126"/>
      <c r="LR33" s="126"/>
      <c r="LS33" s="126"/>
      <c r="LT33" s="126"/>
      <c r="LU33" s="126"/>
      <c r="LV33" s="126"/>
      <c r="LW33" s="126"/>
      <c r="LX33" s="127"/>
      <c r="LY33" s="125">
        <f>データ!BR7</f>
        <v>37.200000000000003</v>
      </c>
      <c r="LZ33" s="126"/>
      <c r="MA33" s="126"/>
      <c r="MB33" s="126"/>
      <c r="MC33" s="126"/>
      <c r="MD33" s="126"/>
      <c r="ME33" s="126"/>
      <c r="MF33" s="126"/>
      <c r="MG33" s="126"/>
      <c r="MH33" s="126"/>
      <c r="MI33" s="126"/>
      <c r="MJ33" s="126"/>
      <c r="MK33" s="126"/>
      <c r="ML33" s="126"/>
      <c r="MM33" s="127"/>
      <c r="MN33" s="125">
        <f>データ!BS7</f>
        <v>63.4</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98.3</v>
      </c>
      <c r="AU34" s="126"/>
      <c r="AV34" s="126"/>
      <c r="AW34" s="126"/>
      <c r="AX34" s="126"/>
      <c r="AY34" s="126"/>
      <c r="AZ34" s="126"/>
      <c r="BA34" s="126"/>
      <c r="BB34" s="126"/>
      <c r="BC34" s="126"/>
      <c r="BD34" s="126"/>
      <c r="BE34" s="126"/>
      <c r="BF34" s="126"/>
      <c r="BG34" s="126"/>
      <c r="BH34" s="127"/>
      <c r="BI34" s="125">
        <f>データ!AP7</f>
        <v>96.7</v>
      </c>
      <c r="BJ34" s="126"/>
      <c r="BK34" s="126"/>
      <c r="BL34" s="126"/>
      <c r="BM34" s="126"/>
      <c r="BN34" s="126"/>
      <c r="BO34" s="126"/>
      <c r="BP34" s="126"/>
      <c r="BQ34" s="126"/>
      <c r="BR34" s="126"/>
      <c r="BS34" s="126"/>
      <c r="BT34" s="126"/>
      <c r="BU34" s="126"/>
      <c r="BV34" s="126"/>
      <c r="BW34" s="127"/>
      <c r="BX34" s="125">
        <f>データ!AQ7</f>
        <v>96.6</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85.3</v>
      </c>
      <c r="EI34" s="126"/>
      <c r="EJ34" s="126"/>
      <c r="EK34" s="126"/>
      <c r="EL34" s="126"/>
      <c r="EM34" s="126"/>
      <c r="EN34" s="126"/>
      <c r="EO34" s="126"/>
      <c r="EP34" s="126"/>
      <c r="EQ34" s="126"/>
      <c r="ER34" s="126"/>
      <c r="ES34" s="126"/>
      <c r="ET34" s="126"/>
      <c r="EU34" s="126"/>
      <c r="EV34" s="127"/>
      <c r="EW34" s="125">
        <f>データ!BA7</f>
        <v>84.2</v>
      </c>
      <c r="EX34" s="126"/>
      <c r="EY34" s="126"/>
      <c r="EZ34" s="126"/>
      <c r="FA34" s="126"/>
      <c r="FB34" s="126"/>
      <c r="FC34" s="126"/>
      <c r="FD34" s="126"/>
      <c r="FE34" s="126"/>
      <c r="FF34" s="126"/>
      <c r="FG34" s="126"/>
      <c r="FH34" s="126"/>
      <c r="FI34" s="126"/>
      <c r="FJ34" s="126"/>
      <c r="FK34" s="127"/>
      <c r="FL34" s="125">
        <f>データ!BB7</f>
        <v>83.9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118.9</v>
      </c>
      <c r="HW34" s="126"/>
      <c r="HX34" s="126"/>
      <c r="HY34" s="126"/>
      <c r="HZ34" s="126"/>
      <c r="IA34" s="126"/>
      <c r="IB34" s="126"/>
      <c r="IC34" s="126"/>
      <c r="ID34" s="126"/>
      <c r="IE34" s="126"/>
      <c r="IF34" s="126"/>
      <c r="IG34" s="126"/>
      <c r="IH34" s="126"/>
      <c r="II34" s="126"/>
      <c r="IJ34" s="127"/>
      <c r="IK34" s="125">
        <f>データ!BL7</f>
        <v>119.5</v>
      </c>
      <c r="IL34" s="126"/>
      <c r="IM34" s="126"/>
      <c r="IN34" s="126"/>
      <c r="IO34" s="126"/>
      <c r="IP34" s="126"/>
      <c r="IQ34" s="126"/>
      <c r="IR34" s="126"/>
      <c r="IS34" s="126"/>
      <c r="IT34" s="126"/>
      <c r="IU34" s="126"/>
      <c r="IV34" s="126"/>
      <c r="IW34" s="126"/>
      <c r="IX34" s="126"/>
      <c r="IY34" s="127"/>
      <c r="IZ34" s="125">
        <f>データ!BM7</f>
        <v>116.9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67.900000000000006</v>
      </c>
      <c r="LK34" s="126"/>
      <c r="LL34" s="126"/>
      <c r="LM34" s="126"/>
      <c r="LN34" s="126"/>
      <c r="LO34" s="126"/>
      <c r="LP34" s="126"/>
      <c r="LQ34" s="126"/>
      <c r="LR34" s="126"/>
      <c r="LS34" s="126"/>
      <c r="LT34" s="126"/>
      <c r="LU34" s="126"/>
      <c r="LV34" s="126"/>
      <c r="LW34" s="126"/>
      <c r="LX34" s="127"/>
      <c r="LY34" s="125">
        <f>データ!BW7</f>
        <v>69.8</v>
      </c>
      <c r="LZ34" s="126"/>
      <c r="MA34" s="126"/>
      <c r="MB34" s="126"/>
      <c r="MC34" s="126"/>
      <c r="MD34" s="126"/>
      <c r="ME34" s="126"/>
      <c r="MF34" s="126"/>
      <c r="MG34" s="126"/>
      <c r="MH34" s="126"/>
      <c r="MI34" s="126"/>
      <c r="MJ34" s="126"/>
      <c r="MK34" s="126"/>
      <c r="ML34" s="126"/>
      <c r="MM34" s="127"/>
      <c r="MN34" s="125">
        <f>データ!BX7</f>
        <v>69.7</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4" t="s">
        <v>37</v>
      </c>
      <c r="H55" s="124"/>
      <c r="I55" s="124"/>
      <c r="J55" s="124"/>
      <c r="K55" s="124"/>
      <c r="L55" s="124"/>
      <c r="M55" s="124"/>
      <c r="N55" s="124"/>
      <c r="O55" s="124"/>
      <c r="P55" s="129">
        <f>データ!BZ7</f>
        <v>32371</v>
      </c>
      <c r="Q55" s="130"/>
      <c r="R55" s="130"/>
      <c r="S55" s="130"/>
      <c r="T55" s="130"/>
      <c r="U55" s="130"/>
      <c r="V55" s="130"/>
      <c r="W55" s="130"/>
      <c r="X55" s="130"/>
      <c r="Y55" s="130"/>
      <c r="Z55" s="130"/>
      <c r="AA55" s="130"/>
      <c r="AB55" s="130"/>
      <c r="AC55" s="130"/>
      <c r="AD55" s="131"/>
      <c r="AE55" s="129">
        <f>データ!CA7</f>
        <v>33225</v>
      </c>
      <c r="AF55" s="130"/>
      <c r="AG55" s="130"/>
      <c r="AH55" s="130"/>
      <c r="AI55" s="130"/>
      <c r="AJ55" s="130"/>
      <c r="AK55" s="130"/>
      <c r="AL55" s="130"/>
      <c r="AM55" s="130"/>
      <c r="AN55" s="130"/>
      <c r="AO55" s="130"/>
      <c r="AP55" s="130"/>
      <c r="AQ55" s="130"/>
      <c r="AR55" s="130"/>
      <c r="AS55" s="131"/>
      <c r="AT55" s="129">
        <f>データ!CB7</f>
        <v>35134</v>
      </c>
      <c r="AU55" s="130"/>
      <c r="AV55" s="130"/>
      <c r="AW55" s="130"/>
      <c r="AX55" s="130"/>
      <c r="AY55" s="130"/>
      <c r="AZ55" s="130"/>
      <c r="BA55" s="130"/>
      <c r="BB55" s="130"/>
      <c r="BC55" s="130"/>
      <c r="BD55" s="130"/>
      <c r="BE55" s="130"/>
      <c r="BF55" s="130"/>
      <c r="BG55" s="130"/>
      <c r="BH55" s="131"/>
      <c r="BI55" s="129">
        <f>データ!CC7</f>
        <v>35591</v>
      </c>
      <c r="BJ55" s="130"/>
      <c r="BK55" s="130"/>
      <c r="BL55" s="130"/>
      <c r="BM55" s="130"/>
      <c r="BN55" s="130"/>
      <c r="BO55" s="130"/>
      <c r="BP55" s="130"/>
      <c r="BQ55" s="130"/>
      <c r="BR55" s="130"/>
      <c r="BS55" s="130"/>
      <c r="BT55" s="130"/>
      <c r="BU55" s="130"/>
      <c r="BV55" s="130"/>
      <c r="BW55" s="131"/>
      <c r="BX55" s="129">
        <f>データ!CD7</f>
        <v>32313</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9531</v>
      </c>
      <c r="DE55" s="130"/>
      <c r="DF55" s="130"/>
      <c r="DG55" s="130"/>
      <c r="DH55" s="130"/>
      <c r="DI55" s="130"/>
      <c r="DJ55" s="130"/>
      <c r="DK55" s="130"/>
      <c r="DL55" s="130"/>
      <c r="DM55" s="130"/>
      <c r="DN55" s="130"/>
      <c r="DO55" s="130"/>
      <c r="DP55" s="130"/>
      <c r="DQ55" s="130"/>
      <c r="DR55" s="131"/>
      <c r="DS55" s="129">
        <f>データ!CL7</f>
        <v>9481</v>
      </c>
      <c r="DT55" s="130"/>
      <c r="DU55" s="130"/>
      <c r="DV55" s="130"/>
      <c r="DW55" s="130"/>
      <c r="DX55" s="130"/>
      <c r="DY55" s="130"/>
      <c r="DZ55" s="130"/>
      <c r="EA55" s="130"/>
      <c r="EB55" s="130"/>
      <c r="EC55" s="130"/>
      <c r="ED55" s="130"/>
      <c r="EE55" s="130"/>
      <c r="EF55" s="130"/>
      <c r="EG55" s="131"/>
      <c r="EH55" s="129">
        <f>データ!CM7</f>
        <v>9659</v>
      </c>
      <c r="EI55" s="130"/>
      <c r="EJ55" s="130"/>
      <c r="EK55" s="130"/>
      <c r="EL55" s="130"/>
      <c r="EM55" s="130"/>
      <c r="EN55" s="130"/>
      <c r="EO55" s="130"/>
      <c r="EP55" s="130"/>
      <c r="EQ55" s="130"/>
      <c r="ER55" s="130"/>
      <c r="ES55" s="130"/>
      <c r="ET55" s="130"/>
      <c r="EU55" s="130"/>
      <c r="EV55" s="131"/>
      <c r="EW55" s="129">
        <f>データ!CN7</f>
        <v>8647</v>
      </c>
      <c r="EX55" s="130"/>
      <c r="EY55" s="130"/>
      <c r="EZ55" s="130"/>
      <c r="FA55" s="130"/>
      <c r="FB55" s="130"/>
      <c r="FC55" s="130"/>
      <c r="FD55" s="130"/>
      <c r="FE55" s="130"/>
      <c r="FF55" s="130"/>
      <c r="FG55" s="130"/>
      <c r="FH55" s="130"/>
      <c r="FI55" s="130"/>
      <c r="FJ55" s="130"/>
      <c r="FK55" s="131"/>
      <c r="FL55" s="129">
        <f>データ!CO7</f>
        <v>8376</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78.900000000000006</v>
      </c>
      <c r="GS55" s="126"/>
      <c r="GT55" s="126"/>
      <c r="GU55" s="126"/>
      <c r="GV55" s="126"/>
      <c r="GW55" s="126"/>
      <c r="GX55" s="126"/>
      <c r="GY55" s="126"/>
      <c r="GZ55" s="126"/>
      <c r="HA55" s="126"/>
      <c r="HB55" s="126"/>
      <c r="HC55" s="126"/>
      <c r="HD55" s="126"/>
      <c r="HE55" s="126"/>
      <c r="HF55" s="127"/>
      <c r="HG55" s="125">
        <f>データ!CW7</f>
        <v>88.8</v>
      </c>
      <c r="HH55" s="126"/>
      <c r="HI55" s="126"/>
      <c r="HJ55" s="126"/>
      <c r="HK55" s="126"/>
      <c r="HL55" s="126"/>
      <c r="HM55" s="126"/>
      <c r="HN55" s="126"/>
      <c r="HO55" s="126"/>
      <c r="HP55" s="126"/>
      <c r="HQ55" s="126"/>
      <c r="HR55" s="126"/>
      <c r="HS55" s="126"/>
      <c r="HT55" s="126"/>
      <c r="HU55" s="127"/>
      <c r="HV55" s="125">
        <f>データ!CX7</f>
        <v>85.5</v>
      </c>
      <c r="HW55" s="126"/>
      <c r="HX55" s="126"/>
      <c r="HY55" s="126"/>
      <c r="HZ55" s="126"/>
      <c r="IA55" s="126"/>
      <c r="IB55" s="126"/>
      <c r="IC55" s="126"/>
      <c r="ID55" s="126"/>
      <c r="IE55" s="126"/>
      <c r="IF55" s="126"/>
      <c r="IG55" s="126"/>
      <c r="IH55" s="126"/>
      <c r="II55" s="126"/>
      <c r="IJ55" s="127"/>
      <c r="IK55" s="125">
        <f>データ!CY7</f>
        <v>177.8</v>
      </c>
      <c r="IL55" s="126"/>
      <c r="IM55" s="126"/>
      <c r="IN55" s="126"/>
      <c r="IO55" s="126"/>
      <c r="IP55" s="126"/>
      <c r="IQ55" s="126"/>
      <c r="IR55" s="126"/>
      <c r="IS55" s="126"/>
      <c r="IT55" s="126"/>
      <c r="IU55" s="126"/>
      <c r="IV55" s="126"/>
      <c r="IW55" s="126"/>
      <c r="IX55" s="126"/>
      <c r="IY55" s="127"/>
      <c r="IZ55" s="125">
        <f>データ!CZ7</f>
        <v>101.5</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7.3</v>
      </c>
      <c r="KG55" s="126"/>
      <c r="KH55" s="126"/>
      <c r="KI55" s="126"/>
      <c r="KJ55" s="126"/>
      <c r="KK55" s="126"/>
      <c r="KL55" s="126"/>
      <c r="KM55" s="126"/>
      <c r="KN55" s="126"/>
      <c r="KO55" s="126"/>
      <c r="KP55" s="126"/>
      <c r="KQ55" s="126"/>
      <c r="KR55" s="126"/>
      <c r="KS55" s="126"/>
      <c r="KT55" s="127"/>
      <c r="KU55" s="125">
        <f>データ!DH7</f>
        <v>8.5</v>
      </c>
      <c r="KV55" s="126"/>
      <c r="KW55" s="126"/>
      <c r="KX55" s="126"/>
      <c r="KY55" s="126"/>
      <c r="KZ55" s="126"/>
      <c r="LA55" s="126"/>
      <c r="LB55" s="126"/>
      <c r="LC55" s="126"/>
      <c r="LD55" s="126"/>
      <c r="LE55" s="126"/>
      <c r="LF55" s="126"/>
      <c r="LG55" s="126"/>
      <c r="LH55" s="126"/>
      <c r="LI55" s="127"/>
      <c r="LJ55" s="125">
        <f>データ!DI7</f>
        <v>8.6999999999999993</v>
      </c>
      <c r="LK55" s="126"/>
      <c r="LL55" s="126"/>
      <c r="LM55" s="126"/>
      <c r="LN55" s="126"/>
      <c r="LO55" s="126"/>
      <c r="LP55" s="126"/>
      <c r="LQ55" s="126"/>
      <c r="LR55" s="126"/>
      <c r="LS55" s="126"/>
      <c r="LT55" s="126"/>
      <c r="LU55" s="126"/>
      <c r="LV55" s="126"/>
      <c r="LW55" s="126"/>
      <c r="LX55" s="127"/>
      <c r="LY55" s="125">
        <f>データ!DJ7</f>
        <v>13.4</v>
      </c>
      <c r="LZ55" s="126"/>
      <c r="MA55" s="126"/>
      <c r="MB55" s="126"/>
      <c r="MC55" s="126"/>
      <c r="MD55" s="126"/>
      <c r="ME55" s="126"/>
      <c r="MF55" s="126"/>
      <c r="MG55" s="126"/>
      <c r="MH55" s="126"/>
      <c r="MI55" s="126"/>
      <c r="MJ55" s="126"/>
      <c r="MK55" s="126"/>
      <c r="ML55" s="126"/>
      <c r="MM55" s="127"/>
      <c r="MN55" s="125">
        <f>データ!DK7</f>
        <v>7.8</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4" t="s">
        <v>38</v>
      </c>
      <c r="H56" s="124"/>
      <c r="I56" s="124"/>
      <c r="J56" s="124"/>
      <c r="K56" s="124"/>
      <c r="L56" s="124"/>
      <c r="M56" s="124"/>
      <c r="N56" s="124"/>
      <c r="O56" s="124"/>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62.5</v>
      </c>
      <c r="HW56" s="126"/>
      <c r="HX56" s="126"/>
      <c r="HY56" s="126"/>
      <c r="HZ56" s="126"/>
      <c r="IA56" s="126"/>
      <c r="IB56" s="126"/>
      <c r="IC56" s="126"/>
      <c r="ID56" s="126"/>
      <c r="IE56" s="126"/>
      <c r="IF56" s="126"/>
      <c r="IG56" s="126"/>
      <c r="IH56" s="126"/>
      <c r="II56" s="126"/>
      <c r="IJ56" s="127"/>
      <c r="IK56" s="125">
        <f>データ!DD7</f>
        <v>63.4</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19</v>
      </c>
      <c r="LK56" s="126"/>
      <c r="LL56" s="126"/>
      <c r="LM56" s="126"/>
      <c r="LN56" s="126"/>
      <c r="LO56" s="126"/>
      <c r="LP56" s="126"/>
      <c r="LQ56" s="126"/>
      <c r="LR56" s="126"/>
      <c r="LS56" s="126"/>
      <c r="LT56" s="126"/>
      <c r="LU56" s="126"/>
      <c r="LV56" s="126"/>
      <c r="LW56" s="126"/>
      <c r="LX56" s="127"/>
      <c r="LY56" s="125">
        <f>データ!DO7</f>
        <v>18.7</v>
      </c>
      <c r="LZ56" s="126"/>
      <c r="MA56" s="126"/>
      <c r="MB56" s="126"/>
      <c r="MC56" s="126"/>
      <c r="MD56" s="126"/>
      <c r="ME56" s="126"/>
      <c r="MF56" s="126"/>
      <c r="MG56" s="126"/>
      <c r="MH56" s="126"/>
      <c r="MI56" s="126"/>
      <c r="MJ56" s="126"/>
      <c r="MK56" s="126"/>
      <c r="ML56" s="126"/>
      <c r="MM56" s="127"/>
      <c r="MN56" s="125">
        <f>データ!DP7</f>
        <v>18.3</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52.9</v>
      </c>
      <c r="V79" s="136"/>
      <c r="W79" s="136"/>
      <c r="X79" s="136"/>
      <c r="Y79" s="136"/>
      <c r="Z79" s="136"/>
      <c r="AA79" s="136"/>
      <c r="AB79" s="136"/>
      <c r="AC79" s="136"/>
      <c r="AD79" s="136"/>
      <c r="AE79" s="136"/>
      <c r="AF79" s="136"/>
      <c r="AG79" s="136"/>
      <c r="AH79" s="136"/>
      <c r="AI79" s="136"/>
      <c r="AJ79" s="136"/>
      <c r="AK79" s="136"/>
      <c r="AL79" s="136"/>
      <c r="AM79" s="136"/>
      <c r="AN79" s="136">
        <f>データ!DS7</f>
        <v>54.3</v>
      </c>
      <c r="AO79" s="136"/>
      <c r="AP79" s="136"/>
      <c r="AQ79" s="136"/>
      <c r="AR79" s="136"/>
      <c r="AS79" s="136"/>
      <c r="AT79" s="136"/>
      <c r="AU79" s="136"/>
      <c r="AV79" s="136"/>
      <c r="AW79" s="136"/>
      <c r="AX79" s="136"/>
      <c r="AY79" s="136"/>
      <c r="AZ79" s="136"/>
      <c r="BA79" s="136"/>
      <c r="BB79" s="136"/>
      <c r="BC79" s="136"/>
      <c r="BD79" s="136"/>
      <c r="BE79" s="136"/>
      <c r="BF79" s="136"/>
      <c r="BG79" s="136">
        <f>データ!DT7</f>
        <v>55.8</v>
      </c>
      <c r="BH79" s="136"/>
      <c r="BI79" s="136"/>
      <c r="BJ79" s="136"/>
      <c r="BK79" s="136"/>
      <c r="BL79" s="136"/>
      <c r="BM79" s="136"/>
      <c r="BN79" s="136"/>
      <c r="BO79" s="136"/>
      <c r="BP79" s="136"/>
      <c r="BQ79" s="136"/>
      <c r="BR79" s="136"/>
      <c r="BS79" s="136"/>
      <c r="BT79" s="136"/>
      <c r="BU79" s="136"/>
      <c r="BV79" s="136"/>
      <c r="BW79" s="136"/>
      <c r="BX79" s="136"/>
      <c r="BY79" s="136"/>
      <c r="BZ79" s="136">
        <f>データ!DU7</f>
        <v>57.2</v>
      </c>
      <c r="CA79" s="136"/>
      <c r="CB79" s="136"/>
      <c r="CC79" s="136"/>
      <c r="CD79" s="136"/>
      <c r="CE79" s="136"/>
      <c r="CF79" s="136"/>
      <c r="CG79" s="136"/>
      <c r="CH79" s="136"/>
      <c r="CI79" s="136"/>
      <c r="CJ79" s="136"/>
      <c r="CK79" s="136"/>
      <c r="CL79" s="136"/>
      <c r="CM79" s="136"/>
      <c r="CN79" s="136"/>
      <c r="CO79" s="136"/>
      <c r="CP79" s="136"/>
      <c r="CQ79" s="136"/>
      <c r="CR79" s="136"/>
      <c r="CS79" s="136">
        <f>データ!DV7</f>
        <v>58.3</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68.5</v>
      </c>
      <c r="EP79" s="136"/>
      <c r="EQ79" s="136"/>
      <c r="ER79" s="136"/>
      <c r="ES79" s="136"/>
      <c r="ET79" s="136"/>
      <c r="EU79" s="136"/>
      <c r="EV79" s="136"/>
      <c r="EW79" s="136"/>
      <c r="EX79" s="136"/>
      <c r="EY79" s="136"/>
      <c r="EZ79" s="136"/>
      <c r="FA79" s="136"/>
      <c r="FB79" s="136"/>
      <c r="FC79" s="136"/>
      <c r="FD79" s="136"/>
      <c r="FE79" s="136"/>
      <c r="FF79" s="136"/>
      <c r="FG79" s="136"/>
      <c r="FH79" s="136">
        <f>データ!ED7</f>
        <v>71.599999999999994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75.2</v>
      </c>
      <c r="GB79" s="136"/>
      <c r="GC79" s="136"/>
      <c r="GD79" s="136"/>
      <c r="GE79" s="136"/>
      <c r="GF79" s="136"/>
      <c r="GG79" s="136"/>
      <c r="GH79" s="136"/>
      <c r="GI79" s="136"/>
      <c r="GJ79" s="136"/>
      <c r="GK79" s="136"/>
      <c r="GL79" s="136"/>
      <c r="GM79" s="136"/>
      <c r="GN79" s="136"/>
      <c r="GO79" s="136"/>
      <c r="GP79" s="136"/>
      <c r="GQ79" s="136"/>
      <c r="GR79" s="136"/>
      <c r="GS79" s="136"/>
      <c r="GT79" s="136">
        <f>データ!EF7</f>
        <v>79.2</v>
      </c>
      <c r="GU79" s="136"/>
      <c r="GV79" s="136"/>
      <c r="GW79" s="136"/>
      <c r="GX79" s="136"/>
      <c r="GY79" s="136"/>
      <c r="GZ79" s="136"/>
      <c r="HA79" s="136"/>
      <c r="HB79" s="136"/>
      <c r="HC79" s="136"/>
      <c r="HD79" s="136"/>
      <c r="HE79" s="136"/>
      <c r="HF79" s="136"/>
      <c r="HG79" s="136"/>
      <c r="HH79" s="136"/>
      <c r="HI79" s="136"/>
      <c r="HJ79" s="136"/>
      <c r="HK79" s="136"/>
      <c r="HL79" s="136"/>
      <c r="HM79" s="136">
        <f>データ!EG7</f>
        <v>82.1</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78361160</v>
      </c>
      <c r="JK79" s="137"/>
      <c r="JL79" s="137"/>
      <c r="JM79" s="137"/>
      <c r="JN79" s="137"/>
      <c r="JO79" s="137"/>
      <c r="JP79" s="137"/>
      <c r="JQ79" s="137"/>
      <c r="JR79" s="137"/>
      <c r="JS79" s="137"/>
      <c r="JT79" s="137"/>
      <c r="JU79" s="137"/>
      <c r="JV79" s="137"/>
      <c r="JW79" s="137"/>
      <c r="JX79" s="137"/>
      <c r="JY79" s="137"/>
      <c r="JZ79" s="137"/>
      <c r="KA79" s="137"/>
      <c r="KB79" s="137"/>
      <c r="KC79" s="137">
        <f>データ!EO7</f>
        <v>79105460</v>
      </c>
      <c r="KD79" s="137"/>
      <c r="KE79" s="137"/>
      <c r="KF79" s="137"/>
      <c r="KG79" s="137"/>
      <c r="KH79" s="137"/>
      <c r="KI79" s="137"/>
      <c r="KJ79" s="137"/>
      <c r="KK79" s="137"/>
      <c r="KL79" s="137"/>
      <c r="KM79" s="137"/>
      <c r="KN79" s="137"/>
      <c r="KO79" s="137"/>
      <c r="KP79" s="137"/>
      <c r="KQ79" s="137"/>
      <c r="KR79" s="137"/>
      <c r="KS79" s="137"/>
      <c r="KT79" s="137"/>
      <c r="KU79" s="137"/>
      <c r="KV79" s="137">
        <f>データ!EP7</f>
        <v>79327350</v>
      </c>
      <c r="KW79" s="137"/>
      <c r="KX79" s="137"/>
      <c r="KY79" s="137"/>
      <c r="KZ79" s="137"/>
      <c r="LA79" s="137"/>
      <c r="LB79" s="137"/>
      <c r="LC79" s="137"/>
      <c r="LD79" s="137"/>
      <c r="LE79" s="137"/>
      <c r="LF79" s="137"/>
      <c r="LG79" s="137"/>
      <c r="LH79" s="137"/>
      <c r="LI79" s="137"/>
      <c r="LJ79" s="137"/>
      <c r="LK79" s="137"/>
      <c r="LL79" s="137"/>
      <c r="LM79" s="137"/>
      <c r="LN79" s="137"/>
      <c r="LO79" s="137">
        <f>データ!EQ7</f>
        <v>79527090</v>
      </c>
      <c r="LP79" s="137"/>
      <c r="LQ79" s="137"/>
      <c r="LR79" s="137"/>
      <c r="LS79" s="137"/>
      <c r="LT79" s="137"/>
      <c r="LU79" s="137"/>
      <c r="LV79" s="137"/>
      <c r="LW79" s="137"/>
      <c r="LX79" s="137"/>
      <c r="LY79" s="137"/>
      <c r="LZ79" s="137"/>
      <c r="MA79" s="137"/>
      <c r="MB79" s="137"/>
      <c r="MC79" s="137"/>
      <c r="MD79" s="137"/>
      <c r="ME79" s="137"/>
      <c r="MF79" s="137"/>
      <c r="MG79" s="137"/>
      <c r="MH79" s="137">
        <f>データ!ER7</f>
        <v>80067940</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48</v>
      </c>
      <c r="V80" s="136"/>
      <c r="W80" s="136"/>
      <c r="X80" s="136"/>
      <c r="Y80" s="136"/>
      <c r="Z80" s="136"/>
      <c r="AA80" s="136"/>
      <c r="AB80" s="136"/>
      <c r="AC80" s="136"/>
      <c r="AD80" s="136"/>
      <c r="AE80" s="136"/>
      <c r="AF80" s="136"/>
      <c r="AG80" s="136"/>
      <c r="AH80" s="136"/>
      <c r="AI80" s="136"/>
      <c r="AJ80" s="136"/>
      <c r="AK80" s="136"/>
      <c r="AL80" s="136"/>
      <c r="AM80" s="136"/>
      <c r="AN80" s="136">
        <f>データ!DX7</f>
        <v>52.2</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52.5</v>
      </c>
      <c r="CA80" s="136"/>
      <c r="CB80" s="136"/>
      <c r="CC80" s="136"/>
      <c r="CD80" s="136"/>
      <c r="CE80" s="136"/>
      <c r="CF80" s="136"/>
      <c r="CG80" s="136"/>
      <c r="CH80" s="136"/>
      <c r="CI80" s="136"/>
      <c r="CJ80" s="136"/>
      <c r="CK80" s="136"/>
      <c r="CL80" s="136"/>
      <c r="CM80" s="136"/>
      <c r="CN80" s="136"/>
      <c r="CO80" s="136"/>
      <c r="CP80" s="136"/>
      <c r="CQ80" s="136"/>
      <c r="CR80" s="136"/>
      <c r="CS80" s="136">
        <f>データ!EA7</f>
        <v>53.5</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63.3</v>
      </c>
      <c r="EP80" s="136"/>
      <c r="EQ80" s="136"/>
      <c r="ER80" s="136"/>
      <c r="ES80" s="136"/>
      <c r="ET80" s="136"/>
      <c r="EU80" s="136"/>
      <c r="EV80" s="136"/>
      <c r="EW80" s="136"/>
      <c r="EX80" s="136"/>
      <c r="EY80" s="136"/>
      <c r="EZ80" s="136"/>
      <c r="FA80" s="136"/>
      <c r="FB80" s="136"/>
      <c r="FC80" s="136"/>
      <c r="FD80" s="136"/>
      <c r="FE80" s="136"/>
      <c r="FF80" s="136"/>
      <c r="FG80" s="136"/>
      <c r="FH80" s="136">
        <f>データ!EI7</f>
        <v>69.599999999999994</v>
      </c>
      <c r="FI80" s="136"/>
      <c r="FJ80" s="136"/>
      <c r="FK80" s="136"/>
      <c r="FL80" s="136"/>
      <c r="FM80" s="136"/>
      <c r="FN80" s="136"/>
      <c r="FO80" s="136"/>
      <c r="FP80" s="136"/>
      <c r="FQ80" s="136"/>
      <c r="FR80" s="136"/>
      <c r="FS80" s="136"/>
      <c r="FT80" s="136"/>
      <c r="FU80" s="136"/>
      <c r="FV80" s="136"/>
      <c r="FW80" s="136"/>
      <c r="FX80" s="136"/>
      <c r="FY80" s="136"/>
      <c r="FZ80" s="136"/>
      <c r="GA80" s="136">
        <f>データ!EJ7</f>
        <v>69.2</v>
      </c>
      <c r="GB80" s="136"/>
      <c r="GC80" s="136"/>
      <c r="GD80" s="136"/>
      <c r="GE80" s="136"/>
      <c r="GF80" s="136"/>
      <c r="GG80" s="136"/>
      <c r="GH80" s="136"/>
      <c r="GI80" s="136"/>
      <c r="GJ80" s="136"/>
      <c r="GK80" s="136"/>
      <c r="GL80" s="136"/>
      <c r="GM80" s="136"/>
      <c r="GN80" s="136"/>
      <c r="GO80" s="136"/>
      <c r="GP80" s="136"/>
      <c r="GQ80" s="136"/>
      <c r="GR80" s="136"/>
      <c r="GS80" s="136"/>
      <c r="GT80" s="136">
        <f>データ!EK7</f>
        <v>69.7</v>
      </c>
      <c r="GU80" s="136"/>
      <c r="GV80" s="136"/>
      <c r="GW80" s="136"/>
      <c r="GX80" s="136"/>
      <c r="GY80" s="136"/>
      <c r="GZ80" s="136"/>
      <c r="HA80" s="136"/>
      <c r="HB80" s="136"/>
      <c r="HC80" s="136"/>
      <c r="HD80" s="136"/>
      <c r="HE80" s="136"/>
      <c r="HF80" s="136"/>
      <c r="HG80" s="136"/>
      <c r="HH80" s="136"/>
      <c r="HI80" s="136"/>
      <c r="HJ80" s="136"/>
      <c r="HK80" s="136"/>
      <c r="HL80" s="136"/>
      <c r="HM80" s="136">
        <f>データ!EL7</f>
        <v>71.3</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34139294</v>
      </c>
      <c r="JK80" s="137"/>
      <c r="JL80" s="137"/>
      <c r="JM80" s="137"/>
      <c r="JN80" s="137"/>
      <c r="JO80" s="137"/>
      <c r="JP80" s="137"/>
      <c r="JQ80" s="137"/>
      <c r="JR80" s="137"/>
      <c r="JS80" s="137"/>
      <c r="JT80" s="137"/>
      <c r="JU80" s="137"/>
      <c r="JV80" s="137"/>
      <c r="JW80" s="137"/>
      <c r="JX80" s="137"/>
      <c r="JY80" s="137"/>
      <c r="JZ80" s="137"/>
      <c r="KA80" s="137"/>
      <c r="KB80" s="137"/>
      <c r="KC80" s="137">
        <f>データ!ET7</f>
        <v>35115689</v>
      </c>
      <c r="KD80" s="137"/>
      <c r="KE80" s="137"/>
      <c r="KF80" s="137"/>
      <c r="KG80" s="137"/>
      <c r="KH80" s="137"/>
      <c r="KI80" s="137"/>
      <c r="KJ80" s="137"/>
      <c r="KK80" s="137"/>
      <c r="KL80" s="137"/>
      <c r="KM80" s="137"/>
      <c r="KN80" s="137"/>
      <c r="KO80" s="137"/>
      <c r="KP80" s="137"/>
      <c r="KQ80" s="137"/>
      <c r="KR80" s="137"/>
      <c r="KS80" s="137"/>
      <c r="KT80" s="137"/>
      <c r="KU80" s="137"/>
      <c r="KV80" s="137">
        <f>データ!EU7</f>
        <v>35730958</v>
      </c>
      <c r="KW80" s="137"/>
      <c r="KX80" s="137"/>
      <c r="KY80" s="137"/>
      <c r="KZ80" s="137"/>
      <c r="LA80" s="137"/>
      <c r="LB80" s="137"/>
      <c r="LC80" s="137"/>
      <c r="LD80" s="137"/>
      <c r="LE80" s="137"/>
      <c r="LF80" s="137"/>
      <c r="LG80" s="137"/>
      <c r="LH80" s="137"/>
      <c r="LI80" s="137"/>
      <c r="LJ80" s="137"/>
      <c r="LK80" s="137"/>
      <c r="LL80" s="137"/>
      <c r="LM80" s="137"/>
      <c r="LN80" s="137"/>
      <c r="LO80" s="137">
        <f>データ!EV7</f>
        <v>37752628</v>
      </c>
      <c r="LP80" s="137"/>
      <c r="LQ80" s="137"/>
      <c r="LR80" s="137"/>
      <c r="LS80" s="137"/>
      <c r="LT80" s="137"/>
      <c r="LU80" s="137"/>
      <c r="LV80" s="137"/>
      <c r="LW80" s="137"/>
      <c r="LX80" s="137"/>
      <c r="LY80" s="137"/>
      <c r="LZ80" s="137"/>
      <c r="MA80" s="137"/>
      <c r="MB80" s="137"/>
      <c r="MC80" s="137"/>
      <c r="MD80" s="137"/>
      <c r="ME80" s="137"/>
      <c r="MF80" s="137"/>
      <c r="MG80" s="137"/>
      <c r="MH80" s="137">
        <f>データ!EW7</f>
        <v>39094598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I47Kiq1Bty/crlwUoVmflb2IzNwZlUuUFkdwBEJ6f8iGA3ltX2WRb//icNIPUbJCZSt2ziyevxYLddAPawNLQ==" saltValue="w1r4uSWM3Eggy00txE2d+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120</v>
      </c>
      <c r="BE5" s="61" t="s">
        <v>123</v>
      </c>
      <c r="BF5" s="61" t="s">
        <v>111</v>
      </c>
      <c r="BG5" s="61" t="s">
        <v>124</v>
      </c>
      <c r="BH5" s="61" t="s">
        <v>113</v>
      </c>
      <c r="BI5" s="61" t="s">
        <v>114</v>
      </c>
      <c r="BJ5" s="61" t="s">
        <v>115</v>
      </c>
      <c r="BK5" s="61" t="s">
        <v>116</v>
      </c>
      <c r="BL5" s="61" t="s">
        <v>117</v>
      </c>
      <c r="BM5" s="61" t="s">
        <v>118</v>
      </c>
      <c r="BN5" s="61" t="s">
        <v>119</v>
      </c>
      <c r="BO5" s="61" t="s">
        <v>125</v>
      </c>
      <c r="BP5" s="61" t="s">
        <v>121</v>
      </c>
      <c r="BQ5" s="61" t="s">
        <v>111</v>
      </c>
      <c r="BR5" s="61" t="s">
        <v>112</v>
      </c>
      <c r="BS5" s="61" t="s">
        <v>113</v>
      </c>
      <c r="BT5" s="61" t="s">
        <v>114</v>
      </c>
      <c r="BU5" s="61" t="s">
        <v>115</v>
      </c>
      <c r="BV5" s="61" t="s">
        <v>116</v>
      </c>
      <c r="BW5" s="61" t="s">
        <v>117</v>
      </c>
      <c r="BX5" s="61" t="s">
        <v>118</v>
      </c>
      <c r="BY5" s="61" t="s">
        <v>119</v>
      </c>
      <c r="BZ5" s="61" t="s">
        <v>125</v>
      </c>
      <c r="CA5" s="61" t="s">
        <v>121</v>
      </c>
      <c r="CB5" s="61" t="s">
        <v>126</v>
      </c>
      <c r="CC5" s="61" t="s">
        <v>112</v>
      </c>
      <c r="CD5" s="61" t="s">
        <v>113</v>
      </c>
      <c r="CE5" s="61" t="s">
        <v>114</v>
      </c>
      <c r="CF5" s="61" t="s">
        <v>115</v>
      </c>
      <c r="CG5" s="61" t="s">
        <v>116</v>
      </c>
      <c r="CH5" s="61" t="s">
        <v>117</v>
      </c>
      <c r="CI5" s="61" t="s">
        <v>118</v>
      </c>
      <c r="CJ5" s="61" t="s">
        <v>119</v>
      </c>
      <c r="CK5" s="61" t="s">
        <v>109</v>
      </c>
      <c r="CL5" s="61" t="s">
        <v>121</v>
      </c>
      <c r="CM5" s="61" t="s">
        <v>111</v>
      </c>
      <c r="CN5" s="61" t="s">
        <v>112</v>
      </c>
      <c r="CO5" s="61" t="s">
        <v>127</v>
      </c>
      <c r="CP5" s="61" t="s">
        <v>114</v>
      </c>
      <c r="CQ5" s="61" t="s">
        <v>115</v>
      </c>
      <c r="CR5" s="61" t="s">
        <v>116</v>
      </c>
      <c r="CS5" s="61" t="s">
        <v>117</v>
      </c>
      <c r="CT5" s="61" t="s">
        <v>118</v>
      </c>
      <c r="CU5" s="61" t="s">
        <v>119</v>
      </c>
      <c r="CV5" s="61" t="s">
        <v>125</v>
      </c>
      <c r="CW5" s="61" t="s">
        <v>110</v>
      </c>
      <c r="CX5" s="61" t="s">
        <v>111</v>
      </c>
      <c r="CY5" s="61" t="s">
        <v>124</v>
      </c>
      <c r="CZ5" s="61" t="s">
        <v>128</v>
      </c>
      <c r="DA5" s="61" t="s">
        <v>114</v>
      </c>
      <c r="DB5" s="61" t="s">
        <v>115</v>
      </c>
      <c r="DC5" s="61" t="s">
        <v>116</v>
      </c>
      <c r="DD5" s="61" t="s">
        <v>117</v>
      </c>
      <c r="DE5" s="61" t="s">
        <v>118</v>
      </c>
      <c r="DF5" s="61" t="s">
        <v>119</v>
      </c>
      <c r="DG5" s="61" t="s">
        <v>125</v>
      </c>
      <c r="DH5" s="61" t="s">
        <v>121</v>
      </c>
      <c r="DI5" s="61" t="s">
        <v>111</v>
      </c>
      <c r="DJ5" s="61" t="s">
        <v>129</v>
      </c>
      <c r="DK5" s="61" t="s">
        <v>130</v>
      </c>
      <c r="DL5" s="61" t="s">
        <v>114</v>
      </c>
      <c r="DM5" s="61" t="s">
        <v>115</v>
      </c>
      <c r="DN5" s="61" t="s">
        <v>116</v>
      </c>
      <c r="DO5" s="61" t="s">
        <v>117</v>
      </c>
      <c r="DP5" s="61" t="s">
        <v>118</v>
      </c>
      <c r="DQ5" s="61" t="s">
        <v>119</v>
      </c>
      <c r="DR5" s="61" t="s">
        <v>125</v>
      </c>
      <c r="DS5" s="61" t="s">
        <v>121</v>
      </c>
      <c r="DT5" s="61" t="s">
        <v>111</v>
      </c>
      <c r="DU5" s="61" t="s">
        <v>112</v>
      </c>
      <c r="DV5" s="61" t="s">
        <v>113</v>
      </c>
      <c r="DW5" s="61" t="s">
        <v>114</v>
      </c>
      <c r="DX5" s="61" t="s">
        <v>115</v>
      </c>
      <c r="DY5" s="61" t="s">
        <v>116</v>
      </c>
      <c r="DZ5" s="61" t="s">
        <v>117</v>
      </c>
      <c r="EA5" s="61" t="s">
        <v>118</v>
      </c>
      <c r="EB5" s="61" t="s">
        <v>119</v>
      </c>
      <c r="EC5" s="61" t="s">
        <v>125</v>
      </c>
      <c r="ED5" s="61" t="s">
        <v>121</v>
      </c>
      <c r="EE5" s="61" t="s">
        <v>111</v>
      </c>
      <c r="EF5" s="61" t="s">
        <v>124</v>
      </c>
      <c r="EG5" s="61" t="s">
        <v>127</v>
      </c>
      <c r="EH5" s="61" t="s">
        <v>114</v>
      </c>
      <c r="EI5" s="61" t="s">
        <v>115</v>
      </c>
      <c r="EJ5" s="61" t="s">
        <v>116</v>
      </c>
      <c r="EK5" s="61" t="s">
        <v>117</v>
      </c>
      <c r="EL5" s="61" t="s">
        <v>118</v>
      </c>
      <c r="EM5" s="61" t="s">
        <v>131</v>
      </c>
      <c r="EN5" s="61" t="s">
        <v>125</v>
      </c>
      <c r="EO5" s="61" t="s">
        <v>121</v>
      </c>
      <c r="EP5" s="61" t="s">
        <v>132</v>
      </c>
      <c r="EQ5" s="61" t="s">
        <v>133</v>
      </c>
      <c r="ER5" s="61" t="s">
        <v>134</v>
      </c>
      <c r="ES5" s="61" t="s">
        <v>114</v>
      </c>
      <c r="ET5" s="61" t="s">
        <v>115</v>
      </c>
      <c r="EU5" s="61" t="s">
        <v>116</v>
      </c>
      <c r="EV5" s="61" t="s">
        <v>117</v>
      </c>
      <c r="EW5" s="61" t="s">
        <v>118</v>
      </c>
      <c r="EX5" s="61" t="s">
        <v>119</v>
      </c>
    </row>
    <row r="6" spans="1:154" s="66" customFormat="1">
      <c r="A6" s="47" t="s">
        <v>135</v>
      </c>
      <c r="B6" s="62">
        <f>B8</f>
        <v>2017</v>
      </c>
      <c r="C6" s="62">
        <f t="shared" ref="C6:M6" si="2">C8</f>
        <v>122033</v>
      </c>
      <c r="D6" s="62">
        <f t="shared" si="2"/>
        <v>46</v>
      </c>
      <c r="E6" s="62">
        <f t="shared" si="2"/>
        <v>6</v>
      </c>
      <c r="F6" s="62">
        <f t="shared" si="2"/>
        <v>0</v>
      </c>
      <c r="G6" s="62">
        <f t="shared" si="2"/>
        <v>1</v>
      </c>
      <c r="H6" s="141" t="str">
        <f>IF(H8&lt;&gt;I8,H8,"")&amp;IF(I8&lt;&gt;J8,I8,"")&amp;"　"&amp;J8</f>
        <v>千葉県市川市　リハビリテーション病院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5</v>
      </c>
      <c r="R6" s="62" t="str">
        <f t="shared" si="3"/>
        <v>-</v>
      </c>
      <c r="S6" s="62" t="str">
        <f t="shared" si="3"/>
        <v>-</v>
      </c>
      <c r="T6" s="62" t="str">
        <f t="shared" si="3"/>
        <v>-</v>
      </c>
      <c r="U6" s="63">
        <f>U8</f>
        <v>484605</v>
      </c>
      <c r="V6" s="63">
        <f>V8</f>
        <v>7402</v>
      </c>
      <c r="W6" s="62" t="str">
        <f>W8</f>
        <v>非該当</v>
      </c>
      <c r="X6" s="62" t="str">
        <f t="shared" si="3"/>
        <v>１３：１</v>
      </c>
      <c r="Y6" s="63">
        <f t="shared" si="3"/>
        <v>100</v>
      </c>
      <c r="Z6" s="63" t="str">
        <f t="shared" si="3"/>
        <v>-</v>
      </c>
      <c r="AA6" s="63" t="str">
        <f t="shared" si="3"/>
        <v>-</v>
      </c>
      <c r="AB6" s="63" t="str">
        <f t="shared" si="3"/>
        <v>-</v>
      </c>
      <c r="AC6" s="63" t="str">
        <f t="shared" si="3"/>
        <v>-</v>
      </c>
      <c r="AD6" s="63">
        <f t="shared" si="3"/>
        <v>100</v>
      </c>
      <c r="AE6" s="63">
        <f t="shared" si="3"/>
        <v>100</v>
      </c>
      <c r="AF6" s="63" t="str">
        <f t="shared" si="3"/>
        <v>-</v>
      </c>
      <c r="AG6" s="63">
        <f t="shared" si="3"/>
        <v>100</v>
      </c>
      <c r="AH6" s="64">
        <f>IF(AH8="-",NA(),AH8)</f>
        <v>100</v>
      </c>
      <c r="AI6" s="64">
        <f t="shared" ref="AI6:AQ6" si="4">IF(AI8="-",NA(),AI8)</f>
        <v>95.8</v>
      </c>
      <c r="AJ6" s="64">
        <f t="shared" si="4"/>
        <v>94.3</v>
      </c>
      <c r="AK6" s="64">
        <f t="shared" si="4"/>
        <v>87.5</v>
      </c>
      <c r="AL6" s="64">
        <f t="shared" si="4"/>
        <v>100.9</v>
      </c>
      <c r="AM6" s="64">
        <f t="shared" si="4"/>
        <v>96.3</v>
      </c>
      <c r="AN6" s="64">
        <f t="shared" si="4"/>
        <v>96.9</v>
      </c>
      <c r="AO6" s="64">
        <f t="shared" si="4"/>
        <v>98.3</v>
      </c>
      <c r="AP6" s="64">
        <f t="shared" si="4"/>
        <v>96.7</v>
      </c>
      <c r="AQ6" s="64">
        <f t="shared" si="4"/>
        <v>96.6</v>
      </c>
      <c r="AR6" s="64" t="str">
        <f>IF(AR8="-","【-】","【"&amp;SUBSTITUTE(TEXT(AR8,"#,##0.0"),"-","△")&amp;"】")</f>
        <v>【98.5】</v>
      </c>
      <c r="AS6" s="64">
        <f>IF(AS8="-",NA(),AS8)</f>
        <v>76.8</v>
      </c>
      <c r="AT6" s="64">
        <f t="shared" ref="AT6:BB6" si="5">IF(AT8="-",NA(),AT8)</f>
        <v>74.900000000000006</v>
      </c>
      <c r="AU6" s="64">
        <f t="shared" si="5"/>
        <v>78.7</v>
      </c>
      <c r="AV6" s="64">
        <f t="shared" si="5"/>
        <v>37.799999999999997</v>
      </c>
      <c r="AW6" s="64">
        <f t="shared" si="5"/>
        <v>57.1</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89.8</v>
      </c>
      <c r="BP6" s="64">
        <f t="shared" ref="BP6:BX6" si="7">IF(BP8="-",NA(),BP8)</f>
        <v>82.6</v>
      </c>
      <c r="BQ6" s="64">
        <f t="shared" si="7"/>
        <v>79.8</v>
      </c>
      <c r="BR6" s="64">
        <f t="shared" si="7"/>
        <v>37.200000000000003</v>
      </c>
      <c r="BS6" s="64">
        <f t="shared" si="7"/>
        <v>63.4</v>
      </c>
      <c r="BT6" s="64">
        <f t="shared" si="7"/>
        <v>68.5</v>
      </c>
      <c r="BU6" s="64">
        <f t="shared" si="7"/>
        <v>68.3</v>
      </c>
      <c r="BV6" s="64">
        <f t="shared" si="7"/>
        <v>67.900000000000006</v>
      </c>
      <c r="BW6" s="64">
        <f t="shared" si="7"/>
        <v>69.8</v>
      </c>
      <c r="BX6" s="64">
        <f t="shared" si="7"/>
        <v>69.7</v>
      </c>
      <c r="BY6" s="64" t="str">
        <f>IF(BY8="-","【-】","【"&amp;SUBSTITUTE(TEXT(BY8,"#,##0.0"),"-","△")&amp;"】")</f>
        <v>【74.8】</v>
      </c>
      <c r="BZ6" s="65">
        <f>IF(BZ8="-",NA(),BZ8)</f>
        <v>32371</v>
      </c>
      <c r="CA6" s="65">
        <f t="shared" ref="CA6:CI6" si="8">IF(CA8="-",NA(),CA8)</f>
        <v>33225</v>
      </c>
      <c r="CB6" s="65">
        <f t="shared" si="8"/>
        <v>35134</v>
      </c>
      <c r="CC6" s="65">
        <f t="shared" si="8"/>
        <v>35591</v>
      </c>
      <c r="CD6" s="65">
        <f t="shared" si="8"/>
        <v>32313</v>
      </c>
      <c r="CE6" s="65">
        <f t="shared" si="8"/>
        <v>31585</v>
      </c>
      <c r="CF6" s="65">
        <f t="shared" si="8"/>
        <v>32431</v>
      </c>
      <c r="CG6" s="65">
        <f t="shared" si="8"/>
        <v>32532</v>
      </c>
      <c r="CH6" s="65">
        <f t="shared" si="8"/>
        <v>33492</v>
      </c>
      <c r="CI6" s="65">
        <f t="shared" si="8"/>
        <v>34136</v>
      </c>
      <c r="CJ6" s="64" t="str">
        <f>IF(CJ8="-","【-】","【"&amp;SUBSTITUTE(TEXT(CJ8,"#,##0"),"-","△")&amp;"】")</f>
        <v>【50,718】</v>
      </c>
      <c r="CK6" s="65">
        <f>IF(CK8="-",NA(),CK8)</f>
        <v>9531</v>
      </c>
      <c r="CL6" s="65">
        <f t="shared" ref="CL6:CT6" si="9">IF(CL8="-",NA(),CL8)</f>
        <v>9481</v>
      </c>
      <c r="CM6" s="65">
        <f t="shared" si="9"/>
        <v>9659</v>
      </c>
      <c r="CN6" s="65">
        <f t="shared" si="9"/>
        <v>8647</v>
      </c>
      <c r="CO6" s="65">
        <f t="shared" si="9"/>
        <v>8376</v>
      </c>
      <c r="CP6" s="65">
        <f t="shared" si="9"/>
        <v>9437</v>
      </c>
      <c r="CQ6" s="65">
        <f t="shared" si="9"/>
        <v>9726</v>
      </c>
      <c r="CR6" s="65">
        <f t="shared" si="9"/>
        <v>10037</v>
      </c>
      <c r="CS6" s="65">
        <f t="shared" si="9"/>
        <v>9976</v>
      </c>
      <c r="CT6" s="65">
        <f t="shared" si="9"/>
        <v>10130</v>
      </c>
      <c r="CU6" s="64" t="str">
        <f>IF(CU8="-","【-】","【"&amp;SUBSTITUTE(TEXT(CU8,"#,##0"),"-","△")&amp;"】")</f>
        <v>【14,202】</v>
      </c>
      <c r="CV6" s="64">
        <f>IF(CV8="-",NA(),CV8)</f>
        <v>78.900000000000006</v>
      </c>
      <c r="CW6" s="64">
        <f t="shared" ref="CW6:DE6" si="10">IF(CW8="-",NA(),CW8)</f>
        <v>88.8</v>
      </c>
      <c r="CX6" s="64">
        <f t="shared" si="10"/>
        <v>85.5</v>
      </c>
      <c r="CY6" s="64">
        <f t="shared" si="10"/>
        <v>177.8</v>
      </c>
      <c r="CZ6" s="64">
        <f t="shared" si="10"/>
        <v>101.5</v>
      </c>
      <c r="DA6" s="64">
        <f t="shared" si="10"/>
        <v>61.2</v>
      </c>
      <c r="DB6" s="64">
        <f t="shared" si="10"/>
        <v>62.1</v>
      </c>
      <c r="DC6" s="64">
        <f t="shared" si="10"/>
        <v>62.5</v>
      </c>
      <c r="DD6" s="64">
        <f t="shared" si="10"/>
        <v>63.4</v>
      </c>
      <c r="DE6" s="64">
        <f t="shared" si="10"/>
        <v>63.4</v>
      </c>
      <c r="DF6" s="64" t="str">
        <f>IF(DF8="-","【-】","【"&amp;SUBSTITUTE(TEXT(DF8,"#,##0.0"),"-","△")&amp;"】")</f>
        <v>【55.0】</v>
      </c>
      <c r="DG6" s="64">
        <f>IF(DG8="-",NA(),DG8)</f>
        <v>7.3</v>
      </c>
      <c r="DH6" s="64">
        <f t="shared" ref="DH6:DP6" si="11">IF(DH8="-",NA(),DH8)</f>
        <v>8.5</v>
      </c>
      <c r="DI6" s="64">
        <f t="shared" si="11"/>
        <v>8.6999999999999993</v>
      </c>
      <c r="DJ6" s="64">
        <f t="shared" si="11"/>
        <v>13.4</v>
      </c>
      <c r="DK6" s="64">
        <f t="shared" si="11"/>
        <v>7.8</v>
      </c>
      <c r="DL6" s="64">
        <f t="shared" si="11"/>
        <v>19.3</v>
      </c>
      <c r="DM6" s="64">
        <f t="shared" si="11"/>
        <v>18.899999999999999</v>
      </c>
      <c r="DN6" s="64">
        <f t="shared" si="11"/>
        <v>19</v>
      </c>
      <c r="DO6" s="64">
        <f t="shared" si="11"/>
        <v>18.7</v>
      </c>
      <c r="DP6" s="64">
        <f t="shared" si="11"/>
        <v>18.3</v>
      </c>
      <c r="DQ6" s="64" t="str">
        <f>IF(DQ8="-","【-】","【"&amp;SUBSTITUTE(TEXT(DQ8,"#,##0.0"),"-","△")&amp;"】")</f>
        <v>【24.3】</v>
      </c>
      <c r="DR6" s="64">
        <f>IF(DR8="-",NA(),DR8)</f>
        <v>52.9</v>
      </c>
      <c r="DS6" s="64">
        <f t="shared" ref="DS6:EA6" si="12">IF(DS8="-",NA(),DS8)</f>
        <v>54.3</v>
      </c>
      <c r="DT6" s="64">
        <f t="shared" si="12"/>
        <v>55.8</v>
      </c>
      <c r="DU6" s="64">
        <f t="shared" si="12"/>
        <v>57.2</v>
      </c>
      <c r="DV6" s="64">
        <f t="shared" si="12"/>
        <v>58.3</v>
      </c>
      <c r="DW6" s="64">
        <f t="shared" si="12"/>
        <v>48</v>
      </c>
      <c r="DX6" s="64">
        <f t="shared" si="12"/>
        <v>52.2</v>
      </c>
      <c r="DY6" s="64">
        <f t="shared" si="12"/>
        <v>52.4</v>
      </c>
      <c r="DZ6" s="64">
        <f t="shared" si="12"/>
        <v>52.5</v>
      </c>
      <c r="EA6" s="64">
        <f t="shared" si="12"/>
        <v>53.5</v>
      </c>
      <c r="EB6" s="64" t="str">
        <f>IF(EB8="-","【-】","【"&amp;SUBSTITUTE(TEXT(EB8,"#,##0.0"),"-","△")&amp;"】")</f>
        <v>【51.6】</v>
      </c>
      <c r="EC6" s="64">
        <f>IF(EC8="-",NA(),EC8)</f>
        <v>68.5</v>
      </c>
      <c r="ED6" s="64">
        <f t="shared" ref="ED6:EL6" si="13">IF(ED8="-",NA(),ED8)</f>
        <v>71.599999999999994</v>
      </c>
      <c r="EE6" s="64">
        <f t="shared" si="13"/>
        <v>75.2</v>
      </c>
      <c r="EF6" s="64">
        <f t="shared" si="13"/>
        <v>79.2</v>
      </c>
      <c r="EG6" s="64">
        <f t="shared" si="13"/>
        <v>82.1</v>
      </c>
      <c r="EH6" s="64">
        <f t="shared" si="13"/>
        <v>63.3</v>
      </c>
      <c r="EI6" s="64">
        <f t="shared" si="13"/>
        <v>69.599999999999994</v>
      </c>
      <c r="EJ6" s="64">
        <f t="shared" si="13"/>
        <v>69.2</v>
      </c>
      <c r="EK6" s="64">
        <f t="shared" si="13"/>
        <v>69.7</v>
      </c>
      <c r="EL6" s="64">
        <f t="shared" si="13"/>
        <v>71.3</v>
      </c>
      <c r="EM6" s="64" t="str">
        <f>IF(EM8="-","【-】","【"&amp;SUBSTITUTE(TEXT(EM8,"#,##0.0"),"-","△")&amp;"】")</f>
        <v>【67.6】</v>
      </c>
      <c r="EN6" s="65">
        <f>IF(EN8="-",NA(),EN8)</f>
        <v>78361160</v>
      </c>
      <c r="EO6" s="65">
        <f t="shared" ref="EO6:EW6" si="14">IF(EO8="-",NA(),EO8)</f>
        <v>79105460</v>
      </c>
      <c r="EP6" s="65">
        <f t="shared" si="14"/>
        <v>79327350</v>
      </c>
      <c r="EQ6" s="65">
        <f t="shared" si="14"/>
        <v>79527090</v>
      </c>
      <c r="ER6" s="65">
        <f t="shared" si="14"/>
        <v>80067940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136</v>
      </c>
      <c r="B7" s="62">
        <f t="shared" ref="B7:AG7" si="15">B8</f>
        <v>2017</v>
      </c>
      <c r="C7" s="62">
        <f t="shared" si="15"/>
        <v>122033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5</v>
      </c>
      <c r="R7" s="62" t="str">
        <f t="shared" si="15"/>
        <v>-</v>
      </c>
      <c r="S7" s="62" t="str">
        <f t="shared" si="15"/>
        <v>-</v>
      </c>
      <c r="T7" s="62" t="str">
        <f t="shared" si="15"/>
        <v>-</v>
      </c>
      <c r="U7" s="63">
        <f>U8</f>
        <v>484605</v>
      </c>
      <c r="V7" s="63">
        <f>V8</f>
        <v>7402</v>
      </c>
      <c r="W7" s="62" t="str">
        <f>W8</f>
        <v>非該当</v>
      </c>
      <c r="X7" s="62" t="str">
        <f t="shared" si="15"/>
        <v>１３：１</v>
      </c>
      <c r="Y7" s="63">
        <f t="shared" si="15"/>
        <v>100</v>
      </c>
      <c r="Z7" s="63" t="str">
        <f t="shared" si="15"/>
        <v>-</v>
      </c>
      <c r="AA7" s="63" t="str">
        <f t="shared" si="15"/>
        <v>-</v>
      </c>
      <c r="AB7" s="63" t="str">
        <f t="shared" si="15"/>
        <v>-</v>
      </c>
      <c r="AC7" s="63" t="str">
        <f t="shared" si="15"/>
        <v>-</v>
      </c>
      <c r="AD7" s="63">
        <f t="shared" si="15"/>
        <v>100</v>
      </c>
      <c r="AE7" s="63">
        <f t="shared" si="15"/>
        <v>100</v>
      </c>
      <c r="AF7" s="63" t="str">
        <f t="shared" si="15"/>
        <v>-</v>
      </c>
      <c r="AG7" s="63">
        <f t="shared" si="15"/>
        <v>100</v>
      </c>
      <c r="AH7" s="64">
        <f>AH8</f>
        <v>100</v>
      </c>
      <c r="AI7" s="64">
        <f t="shared" ref="AI7:AQ7" si="16">AI8</f>
        <v>95.8</v>
      </c>
      <c r="AJ7" s="64">
        <f t="shared" si="16"/>
        <v>94.3</v>
      </c>
      <c r="AK7" s="64">
        <f t="shared" si="16"/>
        <v>87.5</v>
      </c>
      <c r="AL7" s="64">
        <f t="shared" si="16"/>
        <v>100.9</v>
      </c>
      <c r="AM7" s="64">
        <f t="shared" si="16"/>
        <v>96.3</v>
      </c>
      <c r="AN7" s="64">
        <f t="shared" si="16"/>
        <v>96.9</v>
      </c>
      <c r="AO7" s="64">
        <f t="shared" si="16"/>
        <v>98.3</v>
      </c>
      <c r="AP7" s="64">
        <f t="shared" si="16"/>
        <v>96.7</v>
      </c>
      <c r="AQ7" s="64">
        <f t="shared" si="16"/>
        <v>96.6</v>
      </c>
      <c r="AR7" s="64"/>
      <c r="AS7" s="64">
        <f>AS8</f>
        <v>76.8</v>
      </c>
      <c r="AT7" s="64">
        <f t="shared" ref="AT7:BB7" si="17">AT8</f>
        <v>74.900000000000006</v>
      </c>
      <c r="AU7" s="64">
        <f t="shared" si="17"/>
        <v>78.7</v>
      </c>
      <c r="AV7" s="64">
        <f t="shared" si="17"/>
        <v>37.799999999999997</v>
      </c>
      <c r="AW7" s="64">
        <f t="shared" si="17"/>
        <v>57.1</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89.8</v>
      </c>
      <c r="BP7" s="64">
        <f t="shared" ref="BP7:BX7" si="19">BP8</f>
        <v>82.6</v>
      </c>
      <c r="BQ7" s="64">
        <f t="shared" si="19"/>
        <v>79.8</v>
      </c>
      <c r="BR7" s="64">
        <f t="shared" si="19"/>
        <v>37.200000000000003</v>
      </c>
      <c r="BS7" s="64">
        <f t="shared" si="19"/>
        <v>63.4</v>
      </c>
      <c r="BT7" s="64">
        <f t="shared" si="19"/>
        <v>68.5</v>
      </c>
      <c r="BU7" s="64">
        <f t="shared" si="19"/>
        <v>68.3</v>
      </c>
      <c r="BV7" s="64">
        <f t="shared" si="19"/>
        <v>67.900000000000006</v>
      </c>
      <c r="BW7" s="64">
        <f t="shared" si="19"/>
        <v>69.8</v>
      </c>
      <c r="BX7" s="64">
        <f t="shared" si="19"/>
        <v>69.7</v>
      </c>
      <c r="BY7" s="64"/>
      <c r="BZ7" s="65">
        <f>BZ8</f>
        <v>32371</v>
      </c>
      <c r="CA7" s="65">
        <f t="shared" ref="CA7:CI7" si="20">CA8</f>
        <v>33225</v>
      </c>
      <c r="CB7" s="65">
        <f t="shared" si="20"/>
        <v>35134</v>
      </c>
      <c r="CC7" s="65">
        <f t="shared" si="20"/>
        <v>35591</v>
      </c>
      <c r="CD7" s="65">
        <f t="shared" si="20"/>
        <v>32313</v>
      </c>
      <c r="CE7" s="65">
        <f t="shared" si="20"/>
        <v>31585</v>
      </c>
      <c r="CF7" s="65">
        <f t="shared" si="20"/>
        <v>32431</v>
      </c>
      <c r="CG7" s="65">
        <f t="shared" si="20"/>
        <v>32532</v>
      </c>
      <c r="CH7" s="65">
        <f t="shared" si="20"/>
        <v>33492</v>
      </c>
      <c r="CI7" s="65">
        <f t="shared" si="20"/>
        <v>34136</v>
      </c>
      <c r="CJ7" s="64"/>
      <c r="CK7" s="65">
        <f>CK8</f>
        <v>9531</v>
      </c>
      <c r="CL7" s="65">
        <f t="shared" ref="CL7:CT7" si="21">CL8</f>
        <v>9481</v>
      </c>
      <c r="CM7" s="65">
        <f t="shared" si="21"/>
        <v>9659</v>
      </c>
      <c r="CN7" s="65">
        <f t="shared" si="21"/>
        <v>8647</v>
      </c>
      <c r="CO7" s="65">
        <f t="shared" si="21"/>
        <v>8376</v>
      </c>
      <c r="CP7" s="65">
        <f t="shared" si="21"/>
        <v>9437</v>
      </c>
      <c r="CQ7" s="65">
        <f t="shared" si="21"/>
        <v>9726</v>
      </c>
      <c r="CR7" s="65">
        <f t="shared" si="21"/>
        <v>10037</v>
      </c>
      <c r="CS7" s="65">
        <f t="shared" si="21"/>
        <v>9976</v>
      </c>
      <c r="CT7" s="65">
        <f t="shared" si="21"/>
        <v>10130</v>
      </c>
      <c r="CU7" s="64"/>
      <c r="CV7" s="64">
        <f>CV8</f>
        <v>78.900000000000006</v>
      </c>
      <c r="CW7" s="64">
        <f t="shared" ref="CW7:DE7" si="22">CW8</f>
        <v>88.8</v>
      </c>
      <c r="CX7" s="64">
        <f t="shared" si="22"/>
        <v>85.5</v>
      </c>
      <c r="CY7" s="64">
        <f t="shared" si="22"/>
        <v>177.8</v>
      </c>
      <c r="CZ7" s="64">
        <f t="shared" si="22"/>
        <v>101.5</v>
      </c>
      <c r="DA7" s="64">
        <f t="shared" si="22"/>
        <v>61.2</v>
      </c>
      <c r="DB7" s="64">
        <f t="shared" si="22"/>
        <v>62.1</v>
      </c>
      <c r="DC7" s="64">
        <f t="shared" si="22"/>
        <v>62.5</v>
      </c>
      <c r="DD7" s="64">
        <f t="shared" si="22"/>
        <v>63.4</v>
      </c>
      <c r="DE7" s="64">
        <f t="shared" si="22"/>
        <v>63.4</v>
      </c>
      <c r="DF7" s="64"/>
      <c r="DG7" s="64">
        <f>DG8</f>
        <v>7.3</v>
      </c>
      <c r="DH7" s="64">
        <f t="shared" ref="DH7:DP7" si="23">DH8</f>
        <v>8.5</v>
      </c>
      <c r="DI7" s="64">
        <f t="shared" si="23"/>
        <v>8.6999999999999993</v>
      </c>
      <c r="DJ7" s="64">
        <f t="shared" si="23"/>
        <v>13.4</v>
      </c>
      <c r="DK7" s="64">
        <f t="shared" si="23"/>
        <v>7.8</v>
      </c>
      <c r="DL7" s="64">
        <f t="shared" si="23"/>
        <v>19.3</v>
      </c>
      <c r="DM7" s="64">
        <f t="shared" si="23"/>
        <v>18.899999999999999</v>
      </c>
      <c r="DN7" s="64">
        <f t="shared" si="23"/>
        <v>19</v>
      </c>
      <c r="DO7" s="64">
        <f t="shared" si="23"/>
        <v>18.7</v>
      </c>
      <c r="DP7" s="64">
        <f t="shared" si="23"/>
        <v>18.3</v>
      </c>
      <c r="DQ7" s="64"/>
      <c r="DR7" s="64">
        <f>DR8</f>
        <v>52.9</v>
      </c>
      <c r="DS7" s="64">
        <f t="shared" ref="DS7:EA7" si="24">DS8</f>
        <v>54.3</v>
      </c>
      <c r="DT7" s="64">
        <f t="shared" si="24"/>
        <v>55.8</v>
      </c>
      <c r="DU7" s="64">
        <f t="shared" si="24"/>
        <v>57.2</v>
      </c>
      <c r="DV7" s="64">
        <f t="shared" si="24"/>
        <v>58.3</v>
      </c>
      <c r="DW7" s="64">
        <f t="shared" si="24"/>
        <v>48</v>
      </c>
      <c r="DX7" s="64">
        <f t="shared" si="24"/>
        <v>52.2</v>
      </c>
      <c r="DY7" s="64">
        <f t="shared" si="24"/>
        <v>52.4</v>
      </c>
      <c r="DZ7" s="64">
        <f t="shared" si="24"/>
        <v>52.5</v>
      </c>
      <c r="EA7" s="64">
        <f t="shared" si="24"/>
        <v>53.5</v>
      </c>
      <c r="EB7" s="64"/>
      <c r="EC7" s="64">
        <f>EC8</f>
        <v>68.5</v>
      </c>
      <c r="ED7" s="64">
        <f t="shared" ref="ED7:EL7" si="25">ED8</f>
        <v>71.599999999999994</v>
      </c>
      <c r="EE7" s="64">
        <f t="shared" si="25"/>
        <v>75.2</v>
      </c>
      <c r="EF7" s="64">
        <f t="shared" si="25"/>
        <v>79.2</v>
      </c>
      <c r="EG7" s="64">
        <f t="shared" si="25"/>
        <v>82.1</v>
      </c>
      <c r="EH7" s="64">
        <f t="shared" si="25"/>
        <v>63.3</v>
      </c>
      <c r="EI7" s="64">
        <f t="shared" si="25"/>
        <v>69.599999999999994</v>
      </c>
      <c r="EJ7" s="64">
        <f t="shared" si="25"/>
        <v>69.2</v>
      </c>
      <c r="EK7" s="64">
        <f t="shared" si="25"/>
        <v>69.7</v>
      </c>
      <c r="EL7" s="64">
        <f t="shared" si="25"/>
        <v>71.3</v>
      </c>
      <c r="EM7" s="64"/>
      <c r="EN7" s="65">
        <f>EN8</f>
        <v>78361160</v>
      </c>
      <c r="EO7" s="65">
        <f t="shared" ref="EO7:EW7" si="26">EO8</f>
        <v>79105460</v>
      </c>
      <c r="EP7" s="65">
        <f t="shared" si="26"/>
        <v>79327350</v>
      </c>
      <c r="EQ7" s="65">
        <f t="shared" si="26"/>
        <v>79527090</v>
      </c>
      <c r="ER7" s="65">
        <f t="shared" si="26"/>
        <v>80067940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122033</v>
      </c>
      <c r="D8" s="67">
        <v>46</v>
      </c>
      <c r="E8" s="67">
        <v>6</v>
      </c>
      <c r="F8" s="67">
        <v>0</v>
      </c>
      <c r="G8" s="67">
        <v>1</v>
      </c>
      <c r="H8" s="67" t="s">
        <v>137</v>
      </c>
      <c r="I8" s="67" t="s">
        <v>138</v>
      </c>
      <c r="J8" s="67" t="s">
        <v>139</v>
      </c>
      <c r="K8" s="67" t="s">
        <v>140</v>
      </c>
      <c r="L8" s="67" t="s">
        <v>141</v>
      </c>
      <c r="M8" s="67" t="s">
        <v>142</v>
      </c>
      <c r="N8" s="67" t="s">
        <v>143</v>
      </c>
      <c r="O8" s="67" t="s">
        <v>144</v>
      </c>
      <c r="P8" s="67" t="s">
        <v>145</v>
      </c>
      <c r="Q8" s="68">
        <v>5</v>
      </c>
      <c r="R8" s="67" t="s">
        <v>146</v>
      </c>
      <c r="S8" s="67" t="s">
        <v>146</v>
      </c>
      <c r="T8" s="67" t="s">
        <v>146</v>
      </c>
      <c r="U8" s="68">
        <v>484605</v>
      </c>
      <c r="V8" s="68">
        <v>7402</v>
      </c>
      <c r="W8" s="67" t="s">
        <v>147</v>
      </c>
      <c r="X8" s="69" t="s">
        <v>148</v>
      </c>
      <c r="Y8" s="68">
        <v>100</v>
      </c>
      <c r="Z8" s="68" t="s">
        <v>146</v>
      </c>
      <c r="AA8" s="68" t="s">
        <v>146</v>
      </c>
      <c r="AB8" s="68" t="s">
        <v>146</v>
      </c>
      <c r="AC8" s="68" t="s">
        <v>146</v>
      </c>
      <c r="AD8" s="68">
        <v>100</v>
      </c>
      <c r="AE8" s="68">
        <v>100</v>
      </c>
      <c r="AF8" s="68" t="s">
        <v>146</v>
      </c>
      <c r="AG8" s="68">
        <v>100</v>
      </c>
      <c r="AH8" s="70">
        <v>100</v>
      </c>
      <c r="AI8" s="70">
        <v>95.8</v>
      </c>
      <c r="AJ8" s="70">
        <v>94.3</v>
      </c>
      <c r="AK8" s="70">
        <v>87.5</v>
      </c>
      <c r="AL8" s="70">
        <v>100.9</v>
      </c>
      <c r="AM8" s="70">
        <v>96.3</v>
      </c>
      <c r="AN8" s="70">
        <v>96.9</v>
      </c>
      <c r="AO8" s="70">
        <v>98.3</v>
      </c>
      <c r="AP8" s="70">
        <v>96.7</v>
      </c>
      <c r="AQ8" s="70">
        <v>96.6</v>
      </c>
      <c r="AR8" s="70">
        <v>98.5</v>
      </c>
      <c r="AS8" s="70">
        <v>76.8</v>
      </c>
      <c r="AT8" s="70">
        <v>74.900000000000006</v>
      </c>
      <c r="AU8" s="70">
        <v>78.7</v>
      </c>
      <c r="AV8" s="70">
        <v>37.799999999999997</v>
      </c>
      <c r="AW8" s="70">
        <v>57.1</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89.8</v>
      </c>
      <c r="BP8" s="70">
        <v>82.6</v>
      </c>
      <c r="BQ8" s="70">
        <v>79.8</v>
      </c>
      <c r="BR8" s="70">
        <v>37.200000000000003</v>
      </c>
      <c r="BS8" s="70">
        <v>63.4</v>
      </c>
      <c r="BT8" s="70">
        <v>68.5</v>
      </c>
      <c r="BU8" s="70">
        <v>68.3</v>
      </c>
      <c r="BV8" s="70">
        <v>67.900000000000006</v>
      </c>
      <c r="BW8" s="70">
        <v>69.8</v>
      </c>
      <c r="BX8" s="70">
        <v>69.7</v>
      </c>
      <c r="BY8" s="70">
        <v>74.8</v>
      </c>
      <c r="BZ8" s="71">
        <v>32371</v>
      </c>
      <c r="CA8" s="71">
        <v>33225</v>
      </c>
      <c r="CB8" s="71">
        <v>35134</v>
      </c>
      <c r="CC8" s="71">
        <v>35591</v>
      </c>
      <c r="CD8" s="71">
        <v>32313</v>
      </c>
      <c r="CE8" s="71">
        <v>31585</v>
      </c>
      <c r="CF8" s="71">
        <v>32431</v>
      </c>
      <c r="CG8" s="71">
        <v>32532</v>
      </c>
      <c r="CH8" s="71">
        <v>33492</v>
      </c>
      <c r="CI8" s="71">
        <v>34136</v>
      </c>
      <c r="CJ8" s="70">
        <v>50718</v>
      </c>
      <c r="CK8" s="71">
        <v>9531</v>
      </c>
      <c r="CL8" s="71">
        <v>9481</v>
      </c>
      <c r="CM8" s="71">
        <v>9659</v>
      </c>
      <c r="CN8" s="71">
        <v>8647</v>
      </c>
      <c r="CO8" s="71">
        <v>8376</v>
      </c>
      <c r="CP8" s="71">
        <v>9437</v>
      </c>
      <c r="CQ8" s="71">
        <v>9726</v>
      </c>
      <c r="CR8" s="71">
        <v>10037</v>
      </c>
      <c r="CS8" s="71">
        <v>9976</v>
      </c>
      <c r="CT8" s="71">
        <v>10130</v>
      </c>
      <c r="CU8" s="70">
        <v>14202</v>
      </c>
      <c r="CV8" s="71">
        <v>78.900000000000006</v>
      </c>
      <c r="CW8" s="71">
        <v>88.8</v>
      </c>
      <c r="CX8" s="71">
        <v>85.5</v>
      </c>
      <c r="CY8" s="71">
        <v>177.8</v>
      </c>
      <c r="CZ8" s="71">
        <v>101.5</v>
      </c>
      <c r="DA8" s="71">
        <v>61.2</v>
      </c>
      <c r="DB8" s="71">
        <v>62.1</v>
      </c>
      <c r="DC8" s="71">
        <v>62.5</v>
      </c>
      <c r="DD8" s="71">
        <v>63.4</v>
      </c>
      <c r="DE8" s="71">
        <v>63.4</v>
      </c>
      <c r="DF8" s="71">
        <v>55</v>
      </c>
      <c r="DG8" s="71">
        <v>7.3</v>
      </c>
      <c r="DH8" s="71">
        <v>8.5</v>
      </c>
      <c r="DI8" s="71">
        <v>8.6999999999999993</v>
      </c>
      <c r="DJ8" s="71">
        <v>13.4</v>
      </c>
      <c r="DK8" s="71">
        <v>7.8</v>
      </c>
      <c r="DL8" s="71">
        <v>19.3</v>
      </c>
      <c r="DM8" s="71">
        <v>18.899999999999999</v>
      </c>
      <c r="DN8" s="71">
        <v>19</v>
      </c>
      <c r="DO8" s="71">
        <v>18.7</v>
      </c>
      <c r="DP8" s="71">
        <v>18.3</v>
      </c>
      <c r="DQ8" s="71">
        <v>24.3</v>
      </c>
      <c r="DR8" s="70">
        <v>52.9</v>
      </c>
      <c r="DS8" s="70">
        <v>54.3</v>
      </c>
      <c r="DT8" s="70">
        <v>55.8</v>
      </c>
      <c r="DU8" s="70">
        <v>57.2</v>
      </c>
      <c r="DV8" s="70">
        <v>58.3</v>
      </c>
      <c r="DW8" s="70">
        <v>48</v>
      </c>
      <c r="DX8" s="70">
        <v>52.2</v>
      </c>
      <c r="DY8" s="70">
        <v>52.4</v>
      </c>
      <c r="DZ8" s="70">
        <v>52.5</v>
      </c>
      <c r="EA8" s="70">
        <v>53.5</v>
      </c>
      <c r="EB8" s="70">
        <v>51.6</v>
      </c>
      <c r="EC8" s="70">
        <v>68.5</v>
      </c>
      <c r="ED8" s="70">
        <v>71.599999999999994</v>
      </c>
      <c r="EE8" s="70">
        <v>75.2</v>
      </c>
      <c r="EF8" s="70">
        <v>79.2</v>
      </c>
      <c r="EG8" s="70">
        <v>82.1</v>
      </c>
      <c r="EH8" s="70">
        <v>63.3</v>
      </c>
      <c r="EI8" s="70">
        <v>69.599999999999994</v>
      </c>
      <c r="EJ8" s="70">
        <v>69.2</v>
      </c>
      <c r="EK8" s="70">
        <v>69.7</v>
      </c>
      <c r="EL8" s="70">
        <v>71.3</v>
      </c>
      <c r="EM8" s="70">
        <v>67.599999999999994</v>
      </c>
      <c r="EN8" s="71">
        <v>78361160</v>
      </c>
      <c r="EO8" s="71">
        <v>79105460</v>
      </c>
      <c r="EP8" s="71">
        <v>79327350</v>
      </c>
      <c r="EQ8" s="71">
        <v>79527090</v>
      </c>
      <c r="ER8" s="71">
        <v>80067940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2019-01-16T06:25:07Z</cp:lastPrinted>
  <dcterms:created xsi:type="dcterms:W3CDTF">2018-12-07T10:41:33Z</dcterms:created>
  <dcterms:modified xsi:type="dcterms:W3CDTF">2019-02-21T03:33:01Z</dcterms:modified>
  <cp:category/>
</cp:coreProperties>
</file>