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２９年度\07公営企業\06経営比較分析表\20180125-経営比較分析表分析等依頼\03 団体→県\"/>
    </mc:Choice>
  </mc:AlternateContent>
  <workbookProtection workbookPassword="B319" lockStructure="1"/>
  <bookViews>
    <workbookView xWindow="1170" yWindow="60" windowWidth="14940" windowHeight="7875"/>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AL10" i="4" s="1"/>
  <c r="T6" i="5"/>
  <c r="S6" i="5"/>
  <c r="R6" i="5"/>
  <c r="Q6" i="5"/>
  <c r="W10" i="4" s="1"/>
  <c r="P6" i="5"/>
  <c r="O6" i="5"/>
  <c r="N6" i="5"/>
  <c r="M6" i="5"/>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H85" i="4"/>
  <c r="G85" i="4"/>
  <c r="BB10" i="4"/>
  <c r="AT10" i="4"/>
  <c r="P10" i="4"/>
  <c r="I10" i="4"/>
  <c r="B10" i="4"/>
  <c r="BB8" i="4"/>
  <c r="AT8" i="4"/>
  <c r="AL8" i="4"/>
  <c r="W8" i="4"/>
  <c r="P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<sst xmlns="http://schemas.openxmlformats.org/spreadsheetml/2006/main" count="232" uniqueCount="120">
  <si>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</si>
  <si>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</si>
  <si>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</si>
  <si>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</si>
  <si>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</si>
  <si>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</si>
  <si>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</si>
  <si>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</si>
  <si>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</si>
  <si>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</si>
  <si>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</si>
  <si>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</si>
  <si>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</si>
  <si>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</si>
  <si>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</si>
  <si>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</si>
  <si>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</si>
  <si>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</si>
  <si>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</si>
  <si>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</si>
  <si>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</si>
  <si>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</si>
  <si>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</si>
  <si>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</si>
  <si>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</si>
  <si>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</si>
  <si>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</si>
  <si>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</si>
  <si>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</si>
  <si>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</si>
  <si>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</si>
  <si>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</si>
  <si>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</si>
  <si>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</si>
  <si>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</si>
  <si>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</si>
  <si>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</si>
  <si>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</si>
  <si>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</si>
  <si>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</si>
  <si>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</si>
  <si>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</si>
  <si>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</si>
  <si>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</si>
  <si>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</si>
  <si>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</si>
  <si>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</si>
  <si>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</si>
  <si>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</si>
  <si>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</si>
  <si>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</si>
  <si>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</si>
  <si>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</si>
  <si>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</si>
  <si>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</si>
  <si>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</si>
  <si>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</si>
  <si>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</si>
  <si>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</si>
  <si>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</si>
  <si>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</si>
  <si>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</si>
  <si>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</si>
  <si>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</si>
  <si>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</si>
  <si>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</si>
  <si>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</si>
  <si>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</si>
  <si>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</si>
  <si>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</si>
  <si>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</si>
  <si>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</si>
  <si>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</si>
  <si>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</si>
  <si>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</si>
  <si>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</si>
  <si>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</si>
  <si>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</si>
  <si>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</si>
  <si>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</si>
  <si>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</si>
  <si>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</si>
  <si>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</si>
  <si>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</si>
  <si>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</si>
  <si>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</si>
  <si>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</si>
  <si>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</si>
  <si>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</si>
  <si>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</si>
  <si>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</si>
  <si>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</si>
  <si>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</si>
  <si>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</si>
  <si>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</si>
  <si>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</si>
  <si>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</si>
  <si>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</si>
  <si>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</si>
  <si>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</si>
  <si>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</si>
  <si>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</si>
  <si>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</si>
  <si>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</si>
  <si>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</si>
  <si>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千葉県　山武市</t>
  </si>
  <si>
    <t>法適用</t>
  </si>
  <si>
    <t>水道事業</t>
  </si>
  <si>
    <t>末端給水事業</t>
  </si>
  <si>
    <t>A8</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</si>
  <si>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</si>
  <si>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</si>
  <si>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</si>
  <si>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</si>
  <si>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</si>
  <si>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</si>
  <si>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経営面では、供用開始から日が浅いことから、今後も普及率、有収水量は増加を見込んでいるものの、施設等が更新期を迎えてくるため、大幅な更新需要が見込まれる。
　今後、安定的な事業運営を行っていくためには、未加入世帯への普及促進による普及率の向上や維持管理費の削減といった経営改善が必要である。</t>
    <rPh sb="1" eb="3">
      <t>ケイエイ</t>
    </rPh>
    <rPh sb="3" eb="4">
      <t>メン</t>
    </rPh>
    <rPh sb="7" eb="9">
      <t>キョウヨウ</t>
    </rPh>
    <rPh sb="9" eb="11">
      <t>カイシ</t>
    </rPh>
    <rPh sb="13" eb="14">
      <t>ヒ</t>
    </rPh>
    <rPh sb="15" eb="16">
      <t>アサ</t>
    </rPh>
    <rPh sb="22" eb="24">
      <t>コンゴ</t>
    </rPh>
    <rPh sb="25" eb="27">
      <t>フキュウ</t>
    </rPh>
    <rPh sb="27" eb="28">
      <t>リツ</t>
    </rPh>
    <rPh sb="29" eb="30">
      <t>ア</t>
    </rPh>
    <rPh sb="30" eb="31">
      <t>シュウ</t>
    </rPh>
    <rPh sb="31" eb="33">
      <t>スイリョウ</t>
    </rPh>
    <rPh sb="34" eb="36">
      <t>ゾウカ</t>
    </rPh>
    <rPh sb="37" eb="39">
      <t>ミコ</t>
    </rPh>
    <rPh sb="47" eb="49">
      <t>シセツ</t>
    </rPh>
    <rPh sb="49" eb="50">
      <t>トウ</t>
    </rPh>
    <rPh sb="51" eb="53">
      <t>コウシン</t>
    </rPh>
    <rPh sb="53" eb="54">
      <t>キ</t>
    </rPh>
    <rPh sb="55" eb="56">
      <t>ムカ</t>
    </rPh>
    <rPh sb="63" eb="65">
      <t>オオハバ</t>
    </rPh>
    <rPh sb="66" eb="68">
      <t>コウシン</t>
    </rPh>
    <rPh sb="68" eb="70">
      <t>ジュヨウ</t>
    </rPh>
    <rPh sb="71" eb="73">
      <t>ミコ</t>
    </rPh>
    <rPh sb="79" eb="81">
      <t>コンゴ</t>
    </rPh>
    <rPh sb="82" eb="85">
      <t>アンテイテキ</t>
    </rPh>
    <rPh sb="86" eb="88">
      <t>ジギョウ</t>
    </rPh>
    <rPh sb="88" eb="90">
      <t>ウンエイ</t>
    </rPh>
    <rPh sb="91" eb="92">
      <t>オコナ</t>
    </rPh>
    <rPh sb="101" eb="104">
      <t>ミカニュウ</t>
    </rPh>
    <rPh sb="104" eb="106">
      <t>セタイ</t>
    </rPh>
    <rPh sb="108" eb="110">
      <t>フキュウ</t>
    </rPh>
    <rPh sb="110" eb="112">
      <t>ソクシン</t>
    </rPh>
    <rPh sb="115" eb="117">
      <t>フキュウ</t>
    </rPh>
    <rPh sb="117" eb="118">
      <t>リツ</t>
    </rPh>
    <rPh sb="119" eb="121">
      <t>コウジョウ</t>
    </rPh>
    <rPh sb="122" eb="124">
      <t>イジ</t>
    </rPh>
    <rPh sb="124" eb="126">
      <t>カンリ</t>
    </rPh>
    <rPh sb="126" eb="127">
      <t>ヒ</t>
    </rPh>
    <rPh sb="128" eb="130">
      <t>サクゲン</t>
    </rPh>
    <rPh sb="134" eb="136">
      <t>ケイエイ</t>
    </rPh>
    <rPh sb="136" eb="138">
      <t>カイゼン</t>
    </rPh>
    <rPh sb="139" eb="141">
      <t>ヒツヨウ</t>
    </rPh>
    <phoneticPr fontId="7"/>
  </si>
  <si>
    <t>　経常収支比率は全国平均を上回るものの料金回収率が類似団体と比較しても低く、高料金対策として、一般会計からの繰入金及び市町村水道総合対策事業補助金等、給水収益以外の収入で賄われているのが現状である。
　企業債残高対給水収益比率は類似団体と比較してかなり高い状況である。原因は、供用開始から日が浅く、創設時に発行した企業債の残高が多いためである。
　料金回収率が低い原因は、供用開始から比較的日が浅く普及率が低いため、結果的に有収水量が少なく給水原価が類似団体と比較しても極端に高いためである。
　給水原価が類似団体と比較して高い要因としては、前述のとおり普及率が低く、これに起因して有収水量が少ないことと、経常費用に係る減価償却費の割合が高いことである。その結果、給水原価が高い水準となっているが、今後施設整備に係る減価償却費の減少による費用の削減が見込まれるため、僅かではあるが徐々に低くなるであろうと推測される。
　創設期の事業が終了し、平成20年度以降企業債を発行していないため、企業債残高対給水収益比率は当面の間、減少傾向が続くものと推測される。
　施設利用率は類似団体よりも高く、有収率は全国平均を上回っている状況である。</t>
    <rPh sb="1" eb="3">
      <t>ケイジョウ</t>
    </rPh>
    <rPh sb="3" eb="5">
      <t>シュウシ</t>
    </rPh>
    <rPh sb="5" eb="7">
      <t>ヒリツ</t>
    </rPh>
    <rPh sb="8" eb="10">
      <t>ゼンコク</t>
    </rPh>
    <rPh sb="10" eb="12">
      <t>ヘイキン</t>
    </rPh>
    <rPh sb="13" eb="15">
      <t>ウワマワ</t>
    </rPh>
    <rPh sb="19" eb="21">
      <t>リョウキン</t>
    </rPh>
    <rPh sb="21" eb="23">
      <t>カイシュウ</t>
    </rPh>
    <rPh sb="23" eb="24">
      <t>リツ</t>
    </rPh>
    <rPh sb="25" eb="27">
      <t>ルイジ</t>
    </rPh>
    <rPh sb="27" eb="29">
      <t>ダンタイ</t>
    </rPh>
    <rPh sb="30" eb="32">
      <t>ヒカク</t>
    </rPh>
    <rPh sb="35" eb="36">
      <t>ヒク</t>
    </rPh>
    <rPh sb="75" eb="77">
      <t>キュウスイ</t>
    </rPh>
    <rPh sb="77" eb="79">
      <t>シュウエキ</t>
    </rPh>
    <rPh sb="79" eb="81">
      <t>イガイ</t>
    </rPh>
    <rPh sb="82" eb="84">
      <t>シュウニュウ</t>
    </rPh>
    <rPh sb="85" eb="86">
      <t>マカナ</t>
    </rPh>
    <rPh sb="93" eb="95">
      <t>ゲンジョウ</t>
    </rPh>
    <rPh sb="174" eb="176">
      <t>リョウキン</t>
    </rPh>
    <rPh sb="176" eb="178">
      <t>カイシュウ</t>
    </rPh>
    <rPh sb="178" eb="179">
      <t>リツ</t>
    </rPh>
    <rPh sb="180" eb="181">
      <t>ヒク</t>
    </rPh>
    <rPh sb="182" eb="184">
      <t>ゲンイン</t>
    </rPh>
    <rPh sb="186" eb="188">
      <t>キョウヨウ</t>
    </rPh>
    <rPh sb="188" eb="190">
      <t>カイシ</t>
    </rPh>
    <rPh sb="192" eb="195">
      <t>ヒカクテキ</t>
    </rPh>
    <rPh sb="195" eb="196">
      <t>ヒ</t>
    </rPh>
    <rPh sb="197" eb="198">
      <t>アサ</t>
    </rPh>
    <rPh sb="199" eb="201">
      <t>フキュウ</t>
    </rPh>
    <rPh sb="201" eb="202">
      <t>リツ</t>
    </rPh>
    <rPh sb="203" eb="204">
      <t>ヒク</t>
    </rPh>
    <rPh sb="208" eb="211">
      <t>ケッカテキ</t>
    </rPh>
    <rPh sb="212" eb="213">
      <t>ア</t>
    </rPh>
    <rPh sb="213" eb="214">
      <t>シュウ</t>
    </rPh>
    <rPh sb="214" eb="216">
      <t>スイリョウ</t>
    </rPh>
    <rPh sb="217" eb="218">
      <t>スク</t>
    </rPh>
    <rPh sb="220" eb="222">
      <t>キュウスイ</t>
    </rPh>
    <rPh sb="222" eb="224">
      <t>ゲンカ</t>
    </rPh>
    <rPh sb="225" eb="227">
      <t>ルイジ</t>
    </rPh>
    <rPh sb="227" eb="229">
      <t>ダンタイ</t>
    </rPh>
    <rPh sb="230" eb="232">
      <t>ヒカク</t>
    </rPh>
    <rPh sb="235" eb="237">
      <t>キョクタン</t>
    </rPh>
    <rPh sb="238" eb="239">
      <t>タカ</t>
    </rPh>
    <rPh sb="410" eb="413">
      <t>ソウセツキ</t>
    </rPh>
    <rPh sb="414" eb="416">
      <t>ジギョウ</t>
    </rPh>
    <rPh sb="417" eb="419">
      <t>シュウリョウ</t>
    </rPh>
    <rPh sb="421" eb="423">
      <t>ヘイセイ</t>
    </rPh>
    <rPh sb="425" eb="427">
      <t>ネンド</t>
    </rPh>
    <rPh sb="427" eb="429">
      <t>イコウ</t>
    </rPh>
    <rPh sb="429" eb="431">
      <t>キギョウ</t>
    </rPh>
    <rPh sb="431" eb="432">
      <t>サイ</t>
    </rPh>
    <rPh sb="433" eb="435">
      <t>ハッコウ</t>
    </rPh>
    <rPh sb="456" eb="458">
      <t>トウメン</t>
    </rPh>
    <rPh sb="459" eb="460">
      <t>アイダ</t>
    </rPh>
    <rPh sb="461" eb="463">
      <t>ゲンショウ</t>
    </rPh>
    <rPh sb="463" eb="465">
      <t>ケイコウ</t>
    </rPh>
    <rPh sb="466" eb="467">
      <t>ツヅ</t>
    </rPh>
    <rPh sb="471" eb="473">
      <t>スイソク</t>
    </rPh>
    <rPh sb="479" eb="481">
      <t>シセツ</t>
    </rPh>
    <rPh sb="481" eb="484">
      <t>リヨウリツ</t>
    </rPh>
    <rPh sb="485" eb="487">
      <t>ルイジ</t>
    </rPh>
    <rPh sb="487" eb="489">
      <t>ダンタイ</t>
    </rPh>
    <rPh sb="492" eb="493">
      <t>タカ</t>
    </rPh>
    <rPh sb="495" eb="496">
      <t>ア</t>
    </rPh>
    <rPh sb="496" eb="497">
      <t>シュウ</t>
    </rPh>
    <rPh sb="497" eb="498">
      <t>リツ</t>
    </rPh>
    <rPh sb="499" eb="501">
      <t>ゼンコク</t>
    </rPh>
    <rPh sb="501" eb="503">
      <t>ヘイキン</t>
    </rPh>
    <rPh sb="504" eb="506">
      <t>ウワマワ</t>
    </rPh>
    <rPh sb="510" eb="512">
      <t>ジョウキョウ</t>
    </rPh>
    <phoneticPr fontId="7"/>
  </si>
  <si>
    <t>非設置</t>
    <rPh sb="0" eb="1">
      <t>ヒ</t>
    </rPh>
    <rPh sb="1" eb="3">
      <t>セッチ</t>
    </rPh>
    <phoneticPr fontId="4"/>
  </si>
  <si>
    <t>　供用開始から比較的日が浅いため、有形固定資産減価償却率は、類似団体と比較しても低い状況である。
　また、管路については供用開始が平成13年と比較的新しいため法定耐用年数を超えたものが無く、管路経年化率は0％である。
　平成24年度に策定した山武市水道施設耐震化計画に基づいて水道施設の耐震化を計画的に実施したところであり、計画した耐震化工事は平成28年度にすべて完了した。</t>
    <rPh sb="1" eb="3">
      <t>キョウヨウ</t>
    </rPh>
    <rPh sb="3" eb="5">
      <t>カイシ</t>
    </rPh>
    <rPh sb="7" eb="10">
      <t>ヒカクテキ</t>
    </rPh>
    <rPh sb="10" eb="11">
      <t>ヒ</t>
    </rPh>
    <rPh sb="12" eb="13">
      <t>アサ</t>
    </rPh>
    <rPh sb="17" eb="18">
      <t>ア</t>
    </rPh>
    <rPh sb="18" eb="19">
      <t>カタチ</t>
    </rPh>
    <rPh sb="19" eb="21">
      <t>コテイ</t>
    </rPh>
    <rPh sb="21" eb="23">
      <t>シサン</t>
    </rPh>
    <rPh sb="23" eb="25">
      <t>ゲンカ</t>
    </rPh>
    <rPh sb="25" eb="27">
      <t>ショウキャク</t>
    </rPh>
    <rPh sb="27" eb="28">
      <t>リツ</t>
    </rPh>
    <rPh sb="30" eb="32">
      <t>ルイジ</t>
    </rPh>
    <rPh sb="32" eb="34">
      <t>ダンタイ</t>
    </rPh>
    <rPh sb="35" eb="37">
      <t>ヒカク</t>
    </rPh>
    <rPh sb="40" eb="41">
      <t>ヒク</t>
    </rPh>
    <rPh sb="42" eb="44">
      <t>ジョウキョウ</t>
    </rPh>
    <rPh sb="53" eb="55">
      <t>カンロ</t>
    </rPh>
    <rPh sb="60" eb="62">
      <t>キョウヨウ</t>
    </rPh>
    <rPh sb="62" eb="64">
      <t>カイシ</t>
    </rPh>
    <rPh sb="65" eb="67">
      <t>ヘイセイ</t>
    </rPh>
    <rPh sb="69" eb="70">
      <t>ネン</t>
    </rPh>
    <rPh sb="71" eb="74">
      <t>ヒカクテキ</t>
    </rPh>
    <rPh sb="74" eb="75">
      <t>アタラ</t>
    </rPh>
    <rPh sb="79" eb="81">
      <t>ホウテイ</t>
    </rPh>
    <rPh sb="81" eb="83">
      <t>タイヨウ</t>
    </rPh>
    <rPh sb="83" eb="85">
      <t>ネンスウ</t>
    </rPh>
    <rPh sb="86" eb="87">
      <t>コ</t>
    </rPh>
    <rPh sb="92" eb="93">
      <t>ナ</t>
    </rPh>
    <rPh sb="95" eb="97">
      <t>カンロ</t>
    </rPh>
    <rPh sb="97" eb="100">
      <t>ケイネンカ</t>
    </rPh>
    <rPh sb="100" eb="101">
      <t>リツ</t>
    </rPh>
    <rPh sb="110" eb="112">
      <t>ヘイセイ</t>
    </rPh>
    <rPh sb="114" eb="116">
      <t>ネンド</t>
    </rPh>
    <rPh sb="117" eb="119">
      <t>サクテイ</t>
    </rPh>
    <rPh sb="121" eb="124">
      <t>サンムシ</t>
    </rPh>
    <rPh sb="124" eb="126">
      <t>スイドウ</t>
    </rPh>
    <rPh sb="126" eb="128">
      <t>シセツ</t>
    </rPh>
    <rPh sb="128" eb="131">
      <t>タイシンカ</t>
    </rPh>
    <rPh sb="131" eb="133">
      <t>ケイカク</t>
    </rPh>
    <rPh sb="134" eb="135">
      <t>モト</t>
    </rPh>
    <rPh sb="138" eb="140">
      <t>スイドウ</t>
    </rPh>
    <rPh sb="140" eb="142">
      <t>シセツ</t>
    </rPh>
    <rPh sb="143" eb="146">
      <t>タイシンカ</t>
    </rPh>
    <rPh sb="147" eb="149">
      <t>ケイカク</t>
    </rPh>
    <rPh sb="149" eb="150">
      <t>テキ</t>
    </rPh>
    <rPh sb="151" eb="153">
      <t>ジッシ</t>
    </rPh>
    <rPh sb="162" eb="164">
      <t>ケイカク</t>
    </rPh>
    <rPh sb="166" eb="169">
      <t>タイシンカ</t>
    </rPh>
    <rPh sb="169" eb="171">
      <t>コウジ</t>
    </rPh>
    <rPh sb="172" eb="174">
      <t>ヘイセイ</t>
    </rPh>
    <rPh sb="176" eb="177">
      <t>ネン</t>
    </rPh>
    <rPh sb="177" eb="178">
      <t>ド</t>
    </rPh>
    <rPh sb="182" eb="184">
      <t>カンリョウ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</si>
</sst>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9">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formatCode="#,##0.00;&quot;△&quot;#,##0.00;&quot;-&quot;">
                  <c:v>7.0000000000000007E-2</c:v>
                </c:pt>
                <c:pt idx="1">
                  <c:v>0</c:v>
                </c:pt>
                <c:pt idx="2">
                  <c:v>0</c:v>
                </c:pt>
                <c:pt idx="3">
                  <c:v>0</c:v>
                </c:pt>
                <c:pt idx="4">
                  <c:v>0</c:v>
                </c:pt>
              </c:numCache>
            </c:numRef>
          </c:val>
          <c:extLst>
            <c:ext xmlns:c16="http://schemas.microsoft.com/office/drawing/2014/chart" uri="{C3380CC4-5D6E-409C-BE32-E72D297353CC}">
              <c16:uniqueId val="{00000000-7383-4921-8915-C110DBCFC2E7}"/>
            </c:ext>
          </c:extLst>
        </c:ser>
        <c:dLbls>
          <c:showLegendKey val="0"/>
          <c:showVal val="0"/>
          <c:showCatName val="0"/>
          <c:showSerName val="0"/>
          <c:showPercent val="0"/>
          <c:showBubbleSize val="0"/>
        </c:dLbls>
        <c:gapWidth val="150"/>
        <c:axId val="104876288"/>
        <c:axId val="104898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0.64</c:v>
                </c:pt>
                <c:pt idx="2">
                  <c:v>0.56000000000000005</c:v>
                </c:pt>
                <c:pt idx="3">
                  <c:v>0.65</c:v>
                </c:pt>
                <c:pt idx="4">
                  <c:v>0.46</c:v>
                </c:pt>
              </c:numCache>
            </c:numRef>
          </c:val>
          <c:smooth val="0"/>
          <c:extLst>
            <c:ext xmlns:c16="http://schemas.microsoft.com/office/drawing/2014/chart" uri="{C3380CC4-5D6E-409C-BE32-E72D297353CC}">
              <c16:uniqueId val="{00000001-7383-4921-8915-C110DBCFC2E7}"/>
            </c:ext>
          </c:extLst>
        </c:ser>
        <c:dLbls>
          <c:showLegendKey val="0"/>
          <c:showVal val="0"/>
          <c:showCatName val="0"/>
          <c:showSerName val="0"/>
          <c:showPercent val="0"/>
          <c:showBubbleSize val="0"/>
        </c:dLbls>
        <c:marker val="1"/>
        <c:smooth val="0"/>
        <c:axId val="104876288"/>
        <c:axId val="104898944"/>
      </c:lineChart>
      <c:dateAx>
        <c:axId val="104876288"/>
        <c:scaling>
          <c:orientation val="minMax"/>
        </c:scaling>
        <c:delete val="1"/>
        <c:axPos val="b"/>
        <c:numFmt formatCode="ge" sourceLinked="1"/>
        <c:majorTickMark val="none"/>
        <c:minorTickMark val="none"/>
        <c:tickLblPos val="none"/>
        <c:crossAx val="104898944"/>
        <c:crosses val="autoZero"/>
        <c:auto val="1"/>
        <c:lblOffset val="100"/>
        <c:baseTimeUnit val="years"/>
      </c:dateAx>
      <c:valAx>
        <c:axId val="10489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87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49.76</c:v>
                </c:pt>
                <c:pt idx="1">
                  <c:v>50.13</c:v>
                </c:pt>
                <c:pt idx="2">
                  <c:v>50.63</c:v>
                </c:pt>
                <c:pt idx="3">
                  <c:v>50.52</c:v>
                </c:pt>
                <c:pt idx="4">
                  <c:v>50.42</c:v>
                </c:pt>
              </c:numCache>
            </c:numRef>
          </c:val>
          <c:extLst>
            <c:ext xmlns:c16="http://schemas.microsoft.com/office/drawing/2014/chart" uri="{C3380CC4-5D6E-409C-BE32-E72D297353CC}">
              <c16:uniqueId val="{00000000-1FE7-4472-A5FE-5BC1ED62D1C5}"/>
            </c:ext>
          </c:extLst>
        </c:ser>
        <c:dLbls>
          <c:showLegendKey val="0"/>
          <c:showVal val="0"/>
          <c:showCatName val="0"/>
          <c:showSerName val="0"/>
          <c:showPercent val="0"/>
          <c:showBubbleSize val="0"/>
        </c:dLbls>
        <c:gapWidth val="150"/>
        <c:axId val="105031552"/>
        <c:axId val="105050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49.69</c:v>
                </c:pt>
                <c:pt idx="1">
                  <c:v>49.77</c:v>
                </c:pt>
                <c:pt idx="2">
                  <c:v>49.22</c:v>
                </c:pt>
                <c:pt idx="3">
                  <c:v>49.08</c:v>
                </c:pt>
                <c:pt idx="4">
                  <c:v>49.32</c:v>
                </c:pt>
              </c:numCache>
            </c:numRef>
          </c:val>
          <c:smooth val="0"/>
          <c:extLst>
            <c:ext xmlns:c16="http://schemas.microsoft.com/office/drawing/2014/chart" uri="{C3380CC4-5D6E-409C-BE32-E72D297353CC}">
              <c16:uniqueId val="{00000001-1FE7-4472-A5FE-5BC1ED62D1C5}"/>
            </c:ext>
          </c:extLst>
        </c:ser>
        <c:dLbls>
          <c:showLegendKey val="0"/>
          <c:showVal val="0"/>
          <c:showCatName val="0"/>
          <c:showSerName val="0"/>
          <c:showPercent val="0"/>
          <c:showBubbleSize val="0"/>
        </c:dLbls>
        <c:marker val="1"/>
        <c:smooth val="0"/>
        <c:axId val="105031552"/>
        <c:axId val="105050112"/>
      </c:lineChart>
      <c:dateAx>
        <c:axId val="105031552"/>
        <c:scaling>
          <c:orientation val="minMax"/>
        </c:scaling>
        <c:delete val="1"/>
        <c:axPos val="b"/>
        <c:numFmt formatCode="ge" sourceLinked="1"/>
        <c:majorTickMark val="none"/>
        <c:minorTickMark val="none"/>
        <c:tickLblPos val="none"/>
        <c:crossAx val="105050112"/>
        <c:crosses val="autoZero"/>
        <c:auto val="1"/>
        <c:lblOffset val="100"/>
        <c:baseTimeUnit val="years"/>
      </c:dateAx>
      <c:valAx>
        <c:axId val="10505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03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93.6</c:v>
                </c:pt>
                <c:pt idx="1">
                  <c:v>93.78</c:v>
                </c:pt>
                <c:pt idx="2">
                  <c:v>92.48</c:v>
                </c:pt>
                <c:pt idx="3">
                  <c:v>93.28</c:v>
                </c:pt>
                <c:pt idx="4">
                  <c:v>93.81</c:v>
                </c:pt>
              </c:numCache>
            </c:numRef>
          </c:val>
          <c:extLst>
            <c:ext xmlns:c16="http://schemas.microsoft.com/office/drawing/2014/chart" uri="{C3380CC4-5D6E-409C-BE32-E72D297353CC}">
              <c16:uniqueId val="{00000000-D5DA-47FA-A610-2D226FDD0718}"/>
            </c:ext>
          </c:extLst>
        </c:ser>
        <c:dLbls>
          <c:showLegendKey val="0"/>
          <c:showVal val="0"/>
          <c:showCatName val="0"/>
          <c:showSerName val="0"/>
          <c:showPercent val="0"/>
          <c:showBubbleSize val="0"/>
        </c:dLbls>
        <c:gapWidth val="150"/>
        <c:axId val="105141760"/>
        <c:axId val="105143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80.010000000000005</c:v>
                </c:pt>
                <c:pt idx="1">
                  <c:v>79.98</c:v>
                </c:pt>
                <c:pt idx="2">
                  <c:v>79.48</c:v>
                </c:pt>
                <c:pt idx="3">
                  <c:v>79.3</c:v>
                </c:pt>
                <c:pt idx="4">
                  <c:v>79.34</c:v>
                </c:pt>
              </c:numCache>
            </c:numRef>
          </c:val>
          <c:smooth val="0"/>
          <c:extLst>
            <c:ext xmlns:c16="http://schemas.microsoft.com/office/drawing/2014/chart" uri="{C3380CC4-5D6E-409C-BE32-E72D297353CC}">
              <c16:uniqueId val="{00000001-D5DA-47FA-A610-2D226FDD0718}"/>
            </c:ext>
          </c:extLst>
        </c:ser>
        <c:dLbls>
          <c:showLegendKey val="0"/>
          <c:showVal val="0"/>
          <c:showCatName val="0"/>
          <c:showSerName val="0"/>
          <c:showPercent val="0"/>
          <c:showBubbleSize val="0"/>
        </c:dLbls>
        <c:marker val="1"/>
        <c:smooth val="0"/>
        <c:axId val="105141760"/>
        <c:axId val="105143680"/>
      </c:lineChart>
      <c:dateAx>
        <c:axId val="105141760"/>
        <c:scaling>
          <c:orientation val="minMax"/>
        </c:scaling>
        <c:delete val="1"/>
        <c:axPos val="b"/>
        <c:numFmt formatCode="ge" sourceLinked="1"/>
        <c:majorTickMark val="none"/>
        <c:minorTickMark val="none"/>
        <c:tickLblPos val="none"/>
        <c:crossAx val="105143680"/>
        <c:crosses val="autoZero"/>
        <c:auto val="1"/>
        <c:lblOffset val="100"/>
        <c:baseTimeUnit val="years"/>
      </c:dateAx>
      <c:valAx>
        <c:axId val="10514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14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122.17</c:v>
                </c:pt>
                <c:pt idx="1">
                  <c:v>123.23</c:v>
                </c:pt>
                <c:pt idx="2">
                  <c:v>115.3</c:v>
                </c:pt>
                <c:pt idx="3">
                  <c:v>107.09</c:v>
                </c:pt>
                <c:pt idx="4">
                  <c:v>112.34</c:v>
                </c:pt>
              </c:numCache>
            </c:numRef>
          </c:val>
          <c:extLst>
            <c:ext xmlns:c16="http://schemas.microsoft.com/office/drawing/2014/chart" uri="{C3380CC4-5D6E-409C-BE32-E72D297353CC}">
              <c16:uniqueId val="{00000000-D418-4C2F-90F1-28D02FB1E825}"/>
            </c:ext>
          </c:extLst>
        </c:ser>
        <c:dLbls>
          <c:showLegendKey val="0"/>
          <c:showVal val="0"/>
          <c:showCatName val="0"/>
          <c:showSerName val="0"/>
          <c:showPercent val="0"/>
          <c:showBubbleSize val="0"/>
        </c:dLbls>
        <c:gapWidth val="150"/>
        <c:axId val="104798080"/>
        <c:axId val="10481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104.95</c:v>
                </c:pt>
                <c:pt idx="1">
                  <c:v>105.53</c:v>
                </c:pt>
                <c:pt idx="2">
                  <c:v>107.2</c:v>
                </c:pt>
                <c:pt idx="3">
                  <c:v>106.62</c:v>
                </c:pt>
                <c:pt idx="4">
                  <c:v>107.95</c:v>
                </c:pt>
              </c:numCache>
            </c:numRef>
          </c:val>
          <c:smooth val="0"/>
          <c:extLst>
            <c:ext xmlns:c16="http://schemas.microsoft.com/office/drawing/2014/chart" uri="{C3380CC4-5D6E-409C-BE32-E72D297353CC}">
              <c16:uniqueId val="{00000001-D418-4C2F-90F1-28D02FB1E825}"/>
            </c:ext>
          </c:extLst>
        </c:ser>
        <c:dLbls>
          <c:showLegendKey val="0"/>
          <c:showVal val="0"/>
          <c:showCatName val="0"/>
          <c:showSerName val="0"/>
          <c:showPercent val="0"/>
          <c:showBubbleSize val="0"/>
        </c:dLbls>
        <c:marker val="1"/>
        <c:smooth val="0"/>
        <c:axId val="104798080"/>
        <c:axId val="104812544"/>
      </c:lineChart>
      <c:dateAx>
        <c:axId val="104798080"/>
        <c:scaling>
          <c:orientation val="minMax"/>
        </c:scaling>
        <c:delete val="1"/>
        <c:axPos val="b"/>
        <c:numFmt formatCode="ge" sourceLinked="1"/>
        <c:majorTickMark val="none"/>
        <c:minorTickMark val="none"/>
        <c:tickLblPos val="none"/>
        <c:crossAx val="104812544"/>
        <c:crosses val="autoZero"/>
        <c:auto val="1"/>
        <c:lblOffset val="100"/>
        <c:baseTimeUnit val="years"/>
      </c:dateAx>
      <c:valAx>
        <c:axId val="1048125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479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18.440000000000001</c:v>
                </c:pt>
                <c:pt idx="1">
                  <c:v>19.899999999999999</c:v>
                </c:pt>
                <c:pt idx="2">
                  <c:v>36.340000000000003</c:v>
                </c:pt>
                <c:pt idx="3">
                  <c:v>38.18</c:v>
                </c:pt>
                <c:pt idx="4">
                  <c:v>40.82</c:v>
                </c:pt>
              </c:numCache>
            </c:numRef>
          </c:val>
          <c:extLst>
            <c:ext xmlns:c16="http://schemas.microsoft.com/office/drawing/2014/chart" uri="{C3380CC4-5D6E-409C-BE32-E72D297353CC}">
              <c16:uniqueId val="{00000000-2E04-4488-B0AC-27802ADED89C}"/>
            </c:ext>
          </c:extLst>
        </c:ser>
        <c:dLbls>
          <c:showLegendKey val="0"/>
          <c:showVal val="0"/>
          <c:showCatName val="0"/>
          <c:showSerName val="0"/>
          <c:showPercent val="0"/>
          <c:showBubbleSize val="0"/>
        </c:dLbls>
        <c:gapWidth val="150"/>
        <c:axId val="104830464"/>
        <c:axId val="10483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35.18</c:v>
                </c:pt>
                <c:pt idx="1">
                  <c:v>36.43</c:v>
                </c:pt>
                <c:pt idx="2">
                  <c:v>46.12</c:v>
                </c:pt>
                <c:pt idx="3">
                  <c:v>47.44</c:v>
                </c:pt>
                <c:pt idx="4">
                  <c:v>48.3</c:v>
                </c:pt>
              </c:numCache>
            </c:numRef>
          </c:val>
          <c:smooth val="0"/>
          <c:extLst>
            <c:ext xmlns:c16="http://schemas.microsoft.com/office/drawing/2014/chart" uri="{C3380CC4-5D6E-409C-BE32-E72D297353CC}">
              <c16:uniqueId val="{00000001-2E04-4488-B0AC-27802ADED89C}"/>
            </c:ext>
          </c:extLst>
        </c:ser>
        <c:dLbls>
          <c:showLegendKey val="0"/>
          <c:showVal val="0"/>
          <c:showCatName val="0"/>
          <c:showSerName val="0"/>
          <c:showPercent val="0"/>
          <c:showBubbleSize val="0"/>
        </c:dLbls>
        <c:marker val="1"/>
        <c:smooth val="0"/>
        <c:axId val="104830464"/>
        <c:axId val="104832384"/>
      </c:lineChart>
      <c:dateAx>
        <c:axId val="104830464"/>
        <c:scaling>
          <c:orientation val="minMax"/>
        </c:scaling>
        <c:delete val="1"/>
        <c:axPos val="b"/>
        <c:numFmt formatCode="ge" sourceLinked="1"/>
        <c:majorTickMark val="none"/>
        <c:minorTickMark val="none"/>
        <c:tickLblPos val="none"/>
        <c:crossAx val="104832384"/>
        <c:crosses val="autoZero"/>
        <c:auto val="1"/>
        <c:lblOffset val="100"/>
        <c:baseTimeUnit val="years"/>
      </c:dateAx>
      <c:valAx>
        <c:axId val="10483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83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425-4134-9DB8-A4EBBD4D7E01}"/>
            </c:ext>
          </c:extLst>
        </c:ser>
        <c:dLbls>
          <c:showLegendKey val="0"/>
          <c:showVal val="0"/>
          <c:showCatName val="0"/>
          <c:showSerName val="0"/>
          <c:showPercent val="0"/>
          <c:showBubbleSize val="0"/>
        </c:dLbls>
        <c:gapWidth val="150"/>
        <c:axId val="99435648"/>
        <c:axId val="99437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8.41</c:v>
                </c:pt>
                <c:pt idx="1">
                  <c:v>8.7200000000000006</c:v>
                </c:pt>
                <c:pt idx="2">
                  <c:v>9.86</c:v>
                </c:pt>
                <c:pt idx="3">
                  <c:v>11.16</c:v>
                </c:pt>
                <c:pt idx="4">
                  <c:v>12.43</c:v>
                </c:pt>
              </c:numCache>
            </c:numRef>
          </c:val>
          <c:smooth val="0"/>
          <c:extLst>
            <c:ext xmlns:c16="http://schemas.microsoft.com/office/drawing/2014/chart" uri="{C3380CC4-5D6E-409C-BE32-E72D297353CC}">
              <c16:uniqueId val="{00000001-2425-4134-9DB8-A4EBBD4D7E01}"/>
            </c:ext>
          </c:extLst>
        </c:ser>
        <c:dLbls>
          <c:showLegendKey val="0"/>
          <c:showVal val="0"/>
          <c:showCatName val="0"/>
          <c:showSerName val="0"/>
          <c:showPercent val="0"/>
          <c:showBubbleSize val="0"/>
        </c:dLbls>
        <c:marker val="1"/>
        <c:smooth val="0"/>
        <c:axId val="99435648"/>
        <c:axId val="99437568"/>
      </c:lineChart>
      <c:dateAx>
        <c:axId val="99435648"/>
        <c:scaling>
          <c:orientation val="minMax"/>
        </c:scaling>
        <c:delete val="1"/>
        <c:axPos val="b"/>
        <c:numFmt formatCode="ge" sourceLinked="1"/>
        <c:majorTickMark val="none"/>
        <c:minorTickMark val="none"/>
        <c:tickLblPos val="none"/>
        <c:crossAx val="99437568"/>
        <c:crosses val="autoZero"/>
        <c:auto val="1"/>
        <c:lblOffset val="100"/>
        <c:baseTimeUnit val="years"/>
      </c:dateAx>
      <c:valAx>
        <c:axId val="9943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43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BDB-4214-BB1F-7390E6D91FA4}"/>
            </c:ext>
          </c:extLst>
        </c:ser>
        <c:dLbls>
          <c:showLegendKey val="0"/>
          <c:showVal val="0"/>
          <c:showCatName val="0"/>
          <c:showSerName val="0"/>
          <c:showPercent val="0"/>
          <c:showBubbleSize val="0"/>
        </c:dLbls>
        <c:gapWidth val="150"/>
        <c:axId val="104925824"/>
        <c:axId val="104936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26.81</c:v>
                </c:pt>
                <c:pt idx="1">
                  <c:v>28.31</c:v>
                </c:pt>
                <c:pt idx="2">
                  <c:v>13.46</c:v>
                </c:pt>
                <c:pt idx="3">
                  <c:v>12.59</c:v>
                </c:pt>
                <c:pt idx="4">
                  <c:v>12.44</c:v>
                </c:pt>
              </c:numCache>
            </c:numRef>
          </c:val>
          <c:smooth val="0"/>
          <c:extLst>
            <c:ext xmlns:c16="http://schemas.microsoft.com/office/drawing/2014/chart" uri="{C3380CC4-5D6E-409C-BE32-E72D297353CC}">
              <c16:uniqueId val="{00000001-CBDB-4214-BB1F-7390E6D91FA4}"/>
            </c:ext>
          </c:extLst>
        </c:ser>
        <c:dLbls>
          <c:showLegendKey val="0"/>
          <c:showVal val="0"/>
          <c:showCatName val="0"/>
          <c:showSerName val="0"/>
          <c:showPercent val="0"/>
          <c:showBubbleSize val="0"/>
        </c:dLbls>
        <c:marker val="1"/>
        <c:smooth val="0"/>
        <c:axId val="104925824"/>
        <c:axId val="104936192"/>
      </c:lineChart>
      <c:dateAx>
        <c:axId val="104925824"/>
        <c:scaling>
          <c:orientation val="minMax"/>
        </c:scaling>
        <c:delete val="1"/>
        <c:axPos val="b"/>
        <c:numFmt formatCode="ge" sourceLinked="1"/>
        <c:majorTickMark val="none"/>
        <c:minorTickMark val="none"/>
        <c:tickLblPos val="none"/>
        <c:crossAx val="104936192"/>
        <c:crosses val="autoZero"/>
        <c:auto val="1"/>
        <c:lblOffset val="100"/>
        <c:baseTimeUnit val="years"/>
      </c:dateAx>
      <c:valAx>
        <c:axId val="1049361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492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6643.39</c:v>
                </c:pt>
                <c:pt idx="1">
                  <c:v>6953.85</c:v>
                </c:pt>
                <c:pt idx="2">
                  <c:v>790.73</c:v>
                </c:pt>
                <c:pt idx="3">
                  <c:v>714.12</c:v>
                </c:pt>
                <c:pt idx="4">
                  <c:v>695.11</c:v>
                </c:pt>
              </c:numCache>
            </c:numRef>
          </c:val>
          <c:extLst>
            <c:ext xmlns:c16="http://schemas.microsoft.com/office/drawing/2014/chart" uri="{C3380CC4-5D6E-409C-BE32-E72D297353CC}">
              <c16:uniqueId val="{00000000-AD05-4DAA-9027-47619EE65F91}"/>
            </c:ext>
          </c:extLst>
        </c:ser>
        <c:dLbls>
          <c:showLegendKey val="0"/>
          <c:showVal val="0"/>
          <c:showCatName val="0"/>
          <c:showSerName val="0"/>
          <c:showPercent val="0"/>
          <c:showBubbleSize val="0"/>
        </c:dLbls>
        <c:gapWidth val="150"/>
        <c:axId val="104951168"/>
        <c:axId val="104976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1002.64</c:v>
                </c:pt>
                <c:pt idx="1">
                  <c:v>1164.51</c:v>
                </c:pt>
                <c:pt idx="2">
                  <c:v>434.72</c:v>
                </c:pt>
                <c:pt idx="3">
                  <c:v>416.14</c:v>
                </c:pt>
                <c:pt idx="4">
                  <c:v>371.89</c:v>
                </c:pt>
              </c:numCache>
            </c:numRef>
          </c:val>
          <c:smooth val="0"/>
          <c:extLst>
            <c:ext xmlns:c16="http://schemas.microsoft.com/office/drawing/2014/chart" uri="{C3380CC4-5D6E-409C-BE32-E72D297353CC}">
              <c16:uniqueId val="{00000001-AD05-4DAA-9027-47619EE65F91}"/>
            </c:ext>
          </c:extLst>
        </c:ser>
        <c:dLbls>
          <c:showLegendKey val="0"/>
          <c:showVal val="0"/>
          <c:showCatName val="0"/>
          <c:showSerName val="0"/>
          <c:showPercent val="0"/>
          <c:showBubbleSize val="0"/>
        </c:dLbls>
        <c:marker val="1"/>
        <c:smooth val="0"/>
        <c:axId val="104951168"/>
        <c:axId val="104976384"/>
      </c:lineChart>
      <c:dateAx>
        <c:axId val="104951168"/>
        <c:scaling>
          <c:orientation val="minMax"/>
        </c:scaling>
        <c:delete val="1"/>
        <c:axPos val="b"/>
        <c:numFmt formatCode="ge" sourceLinked="1"/>
        <c:majorTickMark val="none"/>
        <c:minorTickMark val="none"/>
        <c:tickLblPos val="none"/>
        <c:crossAx val="104976384"/>
        <c:crosses val="autoZero"/>
        <c:auto val="1"/>
        <c:lblOffset val="100"/>
        <c:baseTimeUnit val="years"/>
      </c:dateAx>
      <c:valAx>
        <c:axId val="1049763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495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2986.75</c:v>
                </c:pt>
                <c:pt idx="1">
                  <c:v>2821.37</c:v>
                </c:pt>
                <c:pt idx="2">
                  <c:v>2684.16</c:v>
                </c:pt>
                <c:pt idx="3">
                  <c:v>2518.15</c:v>
                </c:pt>
                <c:pt idx="4">
                  <c:v>2368.4899999999998</c:v>
                </c:pt>
              </c:numCache>
            </c:numRef>
          </c:val>
          <c:extLst>
            <c:ext xmlns:c16="http://schemas.microsoft.com/office/drawing/2014/chart" uri="{C3380CC4-5D6E-409C-BE32-E72D297353CC}">
              <c16:uniqueId val="{00000000-049A-4373-9E89-53DB61BDC585}"/>
            </c:ext>
          </c:extLst>
        </c:ser>
        <c:dLbls>
          <c:showLegendKey val="0"/>
          <c:showVal val="0"/>
          <c:showCatName val="0"/>
          <c:showSerName val="0"/>
          <c:showPercent val="0"/>
          <c:showBubbleSize val="0"/>
        </c:dLbls>
        <c:gapWidth val="150"/>
        <c:axId val="105264640"/>
        <c:axId val="105266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520.29999999999995</c:v>
                </c:pt>
                <c:pt idx="1">
                  <c:v>498.27</c:v>
                </c:pt>
                <c:pt idx="2">
                  <c:v>495.76</c:v>
                </c:pt>
                <c:pt idx="3">
                  <c:v>487.22</c:v>
                </c:pt>
                <c:pt idx="4">
                  <c:v>483.11</c:v>
                </c:pt>
              </c:numCache>
            </c:numRef>
          </c:val>
          <c:smooth val="0"/>
          <c:extLst>
            <c:ext xmlns:c16="http://schemas.microsoft.com/office/drawing/2014/chart" uri="{C3380CC4-5D6E-409C-BE32-E72D297353CC}">
              <c16:uniqueId val="{00000001-049A-4373-9E89-53DB61BDC585}"/>
            </c:ext>
          </c:extLst>
        </c:ser>
        <c:dLbls>
          <c:showLegendKey val="0"/>
          <c:showVal val="0"/>
          <c:showCatName val="0"/>
          <c:showSerName val="0"/>
          <c:showPercent val="0"/>
          <c:showBubbleSize val="0"/>
        </c:dLbls>
        <c:marker val="1"/>
        <c:smooth val="0"/>
        <c:axId val="105264640"/>
        <c:axId val="105266560"/>
      </c:lineChart>
      <c:dateAx>
        <c:axId val="105264640"/>
        <c:scaling>
          <c:orientation val="minMax"/>
        </c:scaling>
        <c:delete val="1"/>
        <c:axPos val="b"/>
        <c:numFmt formatCode="ge" sourceLinked="1"/>
        <c:majorTickMark val="none"/>
        <c:minorTickMark val="none"/>
        <c:tickLblPos val="none"/>
        <c:crossAx val="105266560"/>
        <c:crosses val="autoZero"/>
        <c:auto val="1"/>
        <c:lblOffset val="100"/>
        <c:baseTimeUnit val="years"/>
      </c:dateAx>
      <c:valAx>
        <c:axId val="1052665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526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38.68</c:v>
                </c:pt>
                <c:pt idx="1">
                  <c:v>40.97</c:v>
                </c:pt>
                <c:pt idx="2">
                  <c:v>42.59</c:v>
                </c:pt>
                <c:pt idx="3">
                  <c:v>41.17</c:v>
                </c:pt>
                <c:pt idx="4">
                  <c:v>42.75</c:v>
                </c:pt>
              </c:numCache>
            </c:numRef>
          </c:val>
          <c:extLst>
            <c:ext xmlns:c16="http://schemas.microsoft.com/office/drawing/2014/chart" uri="{C3380CC4-5D6E-409C-BE32-E72D297353CC}">
              <c16:uniqueId val="{00000000-F68B-4EEE-8AB4-DF46210C6ED8}"/>
            </c:ext>
          </c:extLst>
        </c:ser>
        <c:dLbls>
          <c:showLegendKey val="0"/>
          <c:showVal val="0"/>
          <c:showCatName val="0"/>
          <c:showSerName val="0"/>
          <c:showPercent val="0"/>
          <c:showBubbleSize val="0"/>
        </c:dLbls>
        <c:gapWidth val="150"/>
        <c:axId val="105282560"/>
        <c:axId val="105309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90.69</c:v>
                </c:pt>
                <c:pt idx="1">
                  <c:v>90.64</c:v>
                </c:pt>
                <c:pt idx="2">
                  <c:v>93.66</c:v>
                </c:pt>
                <c:pt idx="3">
                  <c:v>92.76</c:v>
                </c:pt>
                <c:pt idx="4">
                  <c:v>93.28</c:v>
                </c:pt>
              </c:numCache>
            </c:numRef>
          </c:val>
          <c:smooth val="0"/>
          <c:extLst>
            <c:ext xmlns:c16="http://schemas.microsoft.com/office/drawing/2014/chart" uri="{C3380CC4-5D6E-409C-BE32-E72D297353CC}">
              <c16:uniqueId val="{00000001-F68B-4EEE-8AB4-DF46210C6ED8}"/>
            </c:ext>
          </c:extLst>
        </c:ser>
        <c:dLbls>
          <c:showLegendKey val="0"/>
          <c:showVal val="0"/>
          <c:showCatName val="0"/>
          <c:showSerName val="0"/>
          <c:showPercent val="0"/>
          <c:showBubbleSize val="0"/>
        </c:dLbls>
        <c:marker val="1"/>
        <c:smooth val="0"/>
        <c:axId val="105282560"/>
        <c:axId val="105309312"/>
      </c:lineChart>
      <c:dateAx>
        <c:axId val="105282560"/>
        <c:scaling>
          <c:orientation val="minMax"/>
        </c:scaling>
        <c:delete val="1"/>
        <c:axPos val="b"/>
        <c:numFmt formatCode="ge" sourceLinked="1"/>
        <c:majorTickMark val="none"/>
        <c:minorTickMark val="none"/>
        <c:tickLblPos val="none"/>
        <c:crossAx val="105309312"/>
        <c:crosses val="autoZero"/>
        <c:auto val="1"/>
        <c:lblOffset val="100"/>
        <c:baseTimeUnit val="years"/>
      </c:dateAx>
      <c:valAx>
        <c:axId val="10530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28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553.57000000000005</c:v>
                </c:pt>
                <c:pt idx="1">
                  <c:v>522.77</c:v>
                </c:pt>
                <c:pt idx="2">
                  <c:v>504.42</c:v>
                </c:pt>
                <c:pt idx="3">
                  <c:v>522.1</c:v>
                </c:pt>
                <c:pt idx="4">
                  <c:v>503.59</c:v>
                </c:pt>
              </c:numCache>
            </c:numRef>
          </c:val>
          <c:extLst>
            <c:ext xmlns:c16="http://schemas.microsoft.com/office/drawing/2014/chart" uri="{C3380CC4-5D6E-409C-BE32-E72D297353CC}">
              <c16:uniqueId val="{00000000-080B-4401-A513-1DF13A35B649}"/>
            </c:ext>
          </c:extLst>
        </c:ser>
        <c:dLbls>
          <c:showLegendKey val="0"/>
          <c:showVal val="0"/>
          <c:showCatName val="0"/>
          <c:showSerName val="0"/>
          <c:showPercent val="0"/>
          <c:showBubbleSize val="0"/>
        </c:dLbls>
        <c:gapWidth val="150"/>
        <c:axId val="105007360"/>
        <c:axId val="10501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211.08</c:v>
                </c:pt>
                <c:pt idx="1">
                  <c:v>213.52</c:v>
                </c:pt>
                <c:pt idx="2">
                  <c:v>208.21</c:v>
                </c:pt>
                <c:pt idx="3">
                  <c:v>208.67</c:v>
                </c:pt>
                <c:pt idx="4">
                  <c:v>208.29</c:v>
                </c:pt>
              </c:numCache>
            </c:numRef>
          </c:val>
          <c:smooth val="0"/>
          <c:extLst>
            <c:ext xmlns:c16="http://schemas.microsoft.com/office/drawing/2014/chart" uri="{C3380CC4-5D6E-409C-BE32-E72D297353CC}">
              <c16:uniqueId val="{00000001-080B-4401-A513-1DF13A35B649}"/>
            </c:ext>
          </c:extLst>
        </c:ser>
        <c:dLbls>
          <c:showLegendKey val="0"/>
          <c:showVal val="0"/>
          <c:showCatName val="0"/>
          <c:showSerName val="0"/>
          <c:showPercent val="0"/>
          <c:showBubbleSize val="0"/>
        </c:dLbls>
        <c:marker val="1"/>
        <c:smooth val="0"/>
        <c:axId val="105007360"/>
        <c:axId val="105017728"/>
      </c:lineChart>
      <c:dateAx>
        <c:axId val="105007360"/>
        <c:scaling>
          <c:orientation val="minMax"/>
        </c:scaling>
        <c:delete val="1"/>
        <c:axPos val="b"/>
        <c:numFmt formatCode="ge" sourceLinked="1"/>
        <c:majorTickMark val="none"/>
        <c:minorTickMark val="none"/>
        <c:tickLblPos val="none"/>
        <c:crossAx val="105017728"/>
        <c:crosses val="autoZero"/>
        <c:auto val="1"/>
        <c:lblOffset val="100"/>
        <c:baseTimeUnit val="years"/>
      </c:dateAx>
      <c:valAx>
        <c:axId val="10501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00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8" t="s">
        <v>0</v>
      </c>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row>
    <row r="3" spans="1:78" ht="9.75" customHeight="1" x14ac:dyDescent="0.15">
      <c r="A3" s="2"/>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row>
    <row r="4" spans="1:78" ht="9.75" customHeight="1" x14ac:dyDescent="0.15">
      <c r="A4" s="2"/>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9" t="str">
        <f>データ!H6</f>
        <v>千葉県　山武市</v>
      </c>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90"/>
      <c r="AE6" s="90"/>
      <c r="AF6" s="90"/>
      <c r="AG6" s="90"/>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5"/>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4"/>
      <c r="BK7" s="4"/>
      <c r="BL7" s="6" t="s">
        <v>9</v>
      </c>
      <c r="BM7" s="7"/>
      <c r="BN7" s="7"/>
      <c r="BO7" s="7"/>
      <c r="BP7" s="7"/>
      <c r="BQ7" s="7"/>
      <c r="BR7" s="7"/>
      <c r="BS7" s="7"/>
      <c r="BT7" s="7"/>
      <c r="BU7" s="7"/>
      <c r="BV7" s="7"/>
      <c r="BW7" s="7"/>
      <c r="BX7" s="7"/>
      <c r="BY7" s="8"/>
    </row>
    <row r="8" spans="1:78" ht="18.75" customHeight="1" x14ac:dyDescent="0.15">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A8</v>
      </c>
      <c r="X8" s="86"/>
      <c r="Y8" s="86"/>
      <c r="Z8" s="86"/>
      <c r="AA8" s="86"/>
      <c r="AB8" s="86"/>
      <c r="AC8" s="86"/>
      <c r="AD8" s="87" t="s">
        <v>118</v>
      </c>
      <c r="AE8" s="87"/>
      <c r="AF8" s="87"/>
      <c r="AG8" s="87"/>
      <c r="AH8" s="87"/>
      <c r="AI8" s="87"/>
      <c r="AJ8" s="87"/>
      <c r="AK8" s="5"/>
      <c r="AL8" s="74">
        <f>データ!$R$6</f>
        <v>53435</v>
      </c>
      <c r="AM8" s="74"/>
      <c r="AN8" s="74"/>
      <c r="AO8" s="74"/>
      <c r="AP8" s="74"/>
      <c r="AQ8" s="74"/>
      <c r="AR8" s="74"/>
      <c r="AS8" s="74"/>
      <c r="AT8" s="70">
        <f>データ!$S$6</f>
        <v>146.77000000000001</v>
      </c>
      <c r="AU8" s="71"/>
      <c r="AV8" s="71"/>
      <c r="AW8" s="71"/>
      <c r="AX8" s="71"/>
      <c r="AY8" s="71"/>
      <c r="AZ8" s="71"/>
      <c r="BA8" s="71"/>
      <c r="BB8" s="73">
        <f>データ!$T$6</f>
        <v>364.07</v>
      </c>
      <c r="BC8" s="73"/>
      <c r="BD8" s="73"/>
      <c r="BE8" s="73"/>
      <c r="BF8" s="73"/>
      <c r="BG8" s="73"/>
      <c r="BH8" s="73"/>
      <c r="BI8" s="73"/>
      <c r="BJ8" s="4"/>
      <c r="BK8" s="4"/>
      <c r="BL8" s="77" t="s">
        <v>10</v>
      </c>
      <c r="BM8" s="78"/>
      <c r="BN8" s="9" t="s">
        <v>11</v>
      </c>
      <c r="BO8" s="10"/>
      <c r="BP8" s="10"/>
      <c r="BQ8" s="10"/>
      <c r="BR8" s="10"/>
      <c r="BS8" s="10"/>
      <c r="BT8" s="10"/>
      <c r="BU8" s="10"/>
      <c r="BV8" s="10"/>
      <c r="BW8" s="10"/>
      <c r="BX8" s="10"/>
      <c r="BY8" s="11"/>
    </row>
    <row r="9" spans="1:78" ht="18.75" customHeight="1" x14ac:dyDescent="0.15">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5"/>
      <c r="AI9" s="5"/>
      <c r="AJ9" s="5"/>
      <c r="AK9" s="5"/>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4"/>
      <c r="BK9" s="4"/>
      <c r="BL9" s="68" t="s">
        <v>19</v>
      </c>
      <c r="BM9" s="69"/>
      <c r="BN9" s="12" t="s">
        <v>20</v>
      </c>
      <c r="BO9" s="13"/>
      <c r="BP9" s="13"/>
      <c r="BQ9" s="13"/>
      <c r="BR9" s="13"/>
      <c r="BS9" s="13"/>
      <c r="BT9" s="13"/>
      <c r="BU9" s="13"/>
      <c r="BV9" s="13"/>
      <c r="BW9" s="13"/>
      <c r="BX9" s="13"/>
      <c r="BY9" s="14"/>
    </row>
    <row r="10" spans="1:78" ht="18.75" customHeight="1" x14ac:dyDescent="0.15">
      <c r="A10" s="2"/>
      <c r="B10" s="70" t="str">
        <f>データ!$N$6</f>
        <v>-</v>
      </c>
      <c r="C10" s="71"/>
      <c r="D10" s="71"/>
      <c r="E10" s="71"/>
      <c r="F10" s="71"/>
      <c r="G10" s="71"/>
      <c r="H10" s="71"/>
      <c r="I10" s="70">
        <f>データ!$O$6</f>
        <v>56.65</v>
      </c>
      <c r="J10" s="71"/>
      <c r="K10" s="71"/>
      <c r="L10" s="71"/>
      <c r="M10" s="71"/>
      <c r="N10" s="71"/>
      <c r="O10" s="72"/>
      <c r="P10" s="73">
        <f>データ!$P$6</f>
        <v>14.04</v>
      </c>
      <c r="Q10" s="73"/>
      <c r="R10" s="73"/>
      <c r="S10" s="73"/>
      <c r="T10" s="73"/>
      <c r="U10" s="73"/>
      <c r="V10" s="73"/>
      <c r="W10" s="74">
        <f>データ!$Q$6</f>
        <v>4233</v>
      </c>
      <c r="X10" s="74"/>
      <c r="Y10" s="74"/>
      <c r="Z10" s="74"/>
      <c r="AA10" s="74"/>
      <c r="AB10" s="74"/>
      <c r="AC10" s="74"/>
      <c r="AD10" s="2"/>
      <c r="AE10" s="2"/>
      <c r="AF10" s="2"/>
      <c r="AG10" s="2"/>
      <c r="AH10" s="5"/>
      <c r="AI10" s="5"/>
      <c r="AJ10" s="5"/>
      <c r="AK10" s="5"/>
      <c r="AL10" s="74">
        <f>データ!$U$6</f>
        <v>7468</v>
      </c>
      <c r="AM10" s="74"/>
      <c r="AN10" s="74"/>
      <c r="AO10" s="74"/>
      <c r="AP10" s="74"/>
      <c r="AQ10" s="74"/>
      <c r="AR10" s="74"/>
      <c r="AS10" s="74"/>
      <c r="AT10" s="70">
        <f>データ!$V$6</f>
        <v>21.36</v>
      </c>
      <c r="AU10" s="71"/>
      <c r="AV10" s="71"/>
      <c r="AW10" s="71"/>
      <c r="AX10" s="71"/>
      <c r="AY10" s="71"/>
      <c r="AZ10" s="71"/>
      <c r="BA10" s="71"/>
      <c r="BB10" s="73">
        <f>データ!$W$6</f>
        <v>349.63</v>
      </c>
      <c r="BC10" s="73"/>
      <c r="BD10" s="73"/>
      <c r="BE10" s="73"/>
      <c r="BF10" s="73"/>
      <c r="BG10" s="73"/>
      <c r="BH10" s="73"/>
      <c r="BI10" s="73"/>
      <c r="BJ10" s="2"/>
      <c r="BK10" s="2"/>
      <c r="BL10" s="75" t="s">
        <v>21</v>
      </c>
      <c r="BM10" s="7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65" t="s">
        <v>117</v>
      </c>
      <c r="BM16" s="66"/>
      <c r="BN16" s="66"/>
      <c r="BO16" s="66"/>
      <c r="BP16" s="66"/>
      <c r="BQ16" s="66"/>
      <c r="BR16" s="66"/>
      <c r="BS16" s="66"/>
      <c r="BT16" s="66"/>
      <c r="BU16" s="66"/>
      <c r="BV16" s="66"/>
      <c r="BW16" s="66"/>
      <c r="BX16" s="66"/>
      <c r="BY16" s="66"/>
      <c r="BZ16" s="67"/>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65"/>
      <c r="BM17" s="66"/>
      <c r="BN17" s="66"/>
      <c r="BO17" s="66"/>
      <c r="BP17" s="66"/>
      <c r="BQ17" s="66"/>
      <c r="BR17" s="66"/>
      <c r="BS17" s="66"/>
      <c r="BT17" s="66"/>
      <c r="BU17" s="66"/>
      <c r="BV17" s="66"/>
      <c r="BW17" s="66"/>
      <c r="BX17" s="66"/>
      <c r="BY17" s="66"/>
      <c r="BZ17" s="67"/>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65"/>
      <c r="BM18" s="66"/>
      <c r="BN18" s="66"/>
      <c r="BO18" s="66"/>
      <c r="BP18" s="66"/>
      <c r="BQ18" s="66"/>
      <c r="BR18" s="66"/>
      <c r="BS18" s="66"/>
      <c r="BT18" s="66"/>
      <c r="BU18" s="66"/>
      <c r="BV18" s="66"/>
      <c r="BW18" s="66"/>
      <c r="BX18" s="66"/>
      <c r="BY18" s="66"/>
      <c r="BZ18" s="67"/>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65"/>
      <c r="BM19" s="66"/>
      <c r="BN19" s="66"/>
      <c r="BO19" s="66"/>
      <c r="BP19" s="66"/>
      <c r="BQ19" s="66"/>
      <c r="BR19" s="66"/>
      <c r="BS19" s="66"/>
      <c r="BT19" s="66"/>
      <c r="BU19" s="66"/>
      <c r="BV19" s="66"/>
      <c r="BW19" s="66"/>
      <c r="BX19" s="66"/>
      <c r="BY19" s="66"/>
      <c r="BZ19" s="67"/>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65"/>
      <c r="BM20" s="66"/>
      <c r="BN20" s="66"/>
      <c r="BO20" s="66"/>
      <c r="BP20" s="66"/>
      <c r="BQ20" s="66"/>
      <c r="BR20" s="66"/>
      <c r="BS20" s="66"/>
      <c r="BT20" s="66"/>
      <c r="BU20" s="66"/>
      <c r="BV20" s="66"/>
      <c r="BW20" s="66"/>
      <c r="BX20" s="66"/>
      <c r="BY20" s="66"/>
      <c r="BZ20" s="67"/>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65"/>
      <c r="BM21" s="66"/>
      <c r="BN21" s="66"/>
      <c r="BO21" s="66"/>
      <c r="BP21" s="66"/>
      <c r="BQ21" s="66"/>
      <c r="BR21" s="66"/>
      <c r="BS21" s="66"/>
      <c r="BT21" s="66"/>
      <c r="BU21" s="66"/>
      <c r="BV21" s="66"/>
      <c r="BW21" s="66"/>
      <c r="BX21" s="66"/>
      <c r="BY21" s="66"/>
      <c r="BZ21" s="67"/>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65"/>
      <c r="BM22" s="66"/>
      <c r="BN22" s="66"/>
      <c r="BO22" s="66"/>
      <c r="BP22" s="66"/>
      <c r="BQ22" s="66"/>
      <c r="BR22" s="66"/>
      <c r="BS22" s="66"/>
      <c r="BT22" s="66"/>
      <c r="BU22" s="66"/>
      <c r="BV22" s="66"/>
      <c r="BW22" s="66"/>
      <c r="BX22" s="66"/>
      <c r="BY22" s="66"/>
      <c r="BZ22" s="67"/>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65"/>
      <c r="BM23" s="66"/>
      <c r="BN23" s="66"/>
      <c r="BO23" s="66"/>
      <c r="BP23" s="66"/>
      <c r="BQ23" s="66"/>
      <c r="BR23" s="66"/>
      <c r="BS23" s="66"/>
      <c r="BT23" s="66"/>
      <c r="BU23" s="66"/>
      <c r="BV23" s="66"/>
      <c r="BW23" s="66"/>
      <c r="BX23" s="66"/>
      <c r="BY23" s="66"/>
      <c r="BZ23" s="67"/>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65"/>
      <c r="BM24" s="66"/>
      <c r="BN24" s="66"/>
      <c r="BO24" s="66"/>
      <c r="BP24" s="66"/>
      <c r="BQ24" s="66"/>
      <c r="BR24" s="66"/>
      <c r="BS24" s="66"/>
      <c r="BT24" s="66"/>
      <c r="BU24" s="66"/>
      <c r="BV24" s="66"/>
      <c r="BW24" s="66"/>
      <c r="BX24" s="66"/>
      <c r="BY24" s="66"/>
      <c r="BZ24" s="67"/>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65"/>
      <c r="BM25" s="66"/>
      <c r="BN25" s="66"/>
      <c r="BO25" s="66"/>
      <c r="BP25" s="66"/>
      <c r="BQ25" s="66"/>
      <c r="BR25" s="66"/>
      <c r="BS25" s="66"/>
      <c r="BT25" s="66"/>
      <c r="BU25" s="66"/>
      <c r="BV25" s="66"/>
      <c r="BW25" s="66"/>
      <c r="BX25" s="66"/>
      <c r="BY25" s="66"/>
      <c r="BZ25" s="67"/>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65"/>
      <c r="BM26" s="66"/>
      <c r="BN26" s="66"/>
      <c r="BO26" s="66"/>
      <c r="BP26" s="66"/>
      <c r="BQ26" s="66"/>
      <c r="BR26" s="66"/>
      <c r="BS26" s="66"/>
      <c r="BT26" s="66"/>
      <c r="BU26" s="66"/>
      <c r="BV26" s="66"/>
      <c r="BW26" s="66"/>
      <c r="BX26" s="66"/>
      <c r="BY26" s="66"/>
      <c r="BZ26" s="67"/>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65"/>
      <c r="BM27" s="66"/>
      <c r="BN27" s="66"/>
      <c r="BO27" s="66"/>
      <c r="BP27" s="66"/>
      <c r="BQ27" s="66"/>
      <c r="BR27" s="66"/>
      <c r="BS27" s="66"/>
      <c r="BT27" s="66"/>
      <c r="BU27" s="66"/>
      <c r="BV27" s="66"/>
      <c r="BW27" s="66"/>
      <c r="BX27" s="66"/>
      <c r="BY27" s="66"/>
      <c r="BZ27" s="67"/>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65"/>
      <c r="BM28" s="66"/>
      <c r="BN28" s="66"/>
      <c r="BO28" s="66"/>
      <c r="BP28" s="66"/>
      <c r="BQ28" s="66"/>
      <c r="BR28" s="66"/>
      <c r="BS28" s="66"/>
      <c r="BT28" s="66"/>
      <c r="BU28" s="66"/>
      <c r="BV28" s="66"/>
      <c r="BW28" s="66"/>
      <c r="BX28" s="66"/>
      <c r="BY28" s="66"/>
      <c r="BZ28" s="67"/>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65"/>
      <c r="BM29" s="66"/>
      <c r="BN29" s="66"/>
      <c r="BO29" s="66"/>
      <c r="BP29" s="66"/>
      <c r="BQ29" s="66"/>
      <c r="BR29" s="66"/>
      <c r="BS29" s="66"/>
      <c r="BT29" s="66"/>
      <c r="BU29" s="66"/>
      <c r="BV29" s="66"/>
      <c r="BW29" s="66"/>
      <c r="BX29" s="66"/>
      <c r="BY29" s="66"/>
      <c r="BZ29" s="67"/>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65"/>
      <c r="BM30" s="66"/>
      <c r="BN30" s="66"/>
      <c r="BO30" s="66"/>
      <c r="BP30" s="66"/>
      <c r="BQ30" s="66"/>
      <c r="BR30" s="66"/>
      <c r="BS30" s="66"/>
      <c r="BT30" s="66"/>
      <c r="BU30" s="66"/>
      <c r="BV30" s="66"/>
      <c r="BW30" s="66"/>
      <c r="BX30" s="66"/>
      <c r="BY30" s="66"/>
      <c r="BZ30" s="67"/>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65"/>
      <c r="BM31" s="66"/>
      <c r="BN31" s="66"/>
      <c r="BO31" s="66"/>
      <c r="BP31" s="66"/>
      <c r="BQ31" s="66"/>
      <c r="BR31" s="66"/>
      <c r="BS31" s="66"/>
      <c r="BT31" s="66"/>
      <c r="BU31" s="66"/>
      <c r="BV31" s="66"/>
      <c r="BW31" s="66"/>
      <c r="BX31" s="66"/>
      <c r="BY31" s="66"/>
      <c r="BZ31" s="67"/>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65"/>
      <c r="BM32" s="66"/>
      <c r="BN32" s="66"/>
      <c r="BO32" s="66"/>
      <c r="BP32" s="66"/>
      <c r="BQ32" s="66"/>
      <c r="BR32" s="66"/>
      <c r="BS32" s="66"/>
      <c r="BT32" s="66"/>
      <c r="BU32" s="66"/>
      <c r="BV32" s="66"/>
      <c r="BW32" s="66"/>
      <c r="BX32" s="66"/>
      <c r="BY32" s="66"/>
      <c r="BZ32" s="67"/>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65"/>
      <c r="BM33" s="66"/>
      <c r="BN33" s="66"/>
      <c r="BO33" s="66"/>
      <c r="BP33" s="66"/>
      <c r="BQ33" s="66"/>
      <c r="BR33" s="66"/>
      <c r="BS33" s="66"/>
      <c r="BT33" s="66"/>
      <c r="BU33" s="66"/>
      <c r="BV33" s="66"/>
      <c r="BW33" s="66"/>
      <c r="BX33" s="66"/>
      <c r="BY33" s="66"/>
      <c r="BZ33" s="67"/>
    </row>
    <row r="34" spans="1:78" ht="13.5" customHeight="1" x14ac:dyDescent="0.15">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65"/>
      <c r="BM34" s="66"/>
      <c r="BN34" s="66"/>
      <c r="BO34" s="66"/>
      <c r="BP34" s="66"/>
      <c r="BQ34" s="66"/>
      <c r="BR34" s="66"/>
      <c r="BS34" s="66"/>
      <c r="BT34" s="66"/>
      <c r="BU34" s="66"/>
      <c r="BV34" s="66"/>
      <c r="BW34" s="66"/>
      <c r="BX34" s="66"/>
      <c r="BY34" s="66"/>
      <c r="BZ34" s="67"/>
    </row>
    <row r="35" spans="1:78" ht="13.5" customHeight="1" x14ac:dyDescent="0.15">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65"/>
      <c r="BM35" s="66"/>
      <c r="BN35" s="66"/>
      <c r="BO35" s="66"/>
      <c r="BP35" s="66"/>
      <c r="BQ35" s="66"/>
      <c r="BR35" s="66"/>
      <c r="BS35" s="66"/>
      <c r="BT35" s="66"/>
      <c r="BU35" s="66"/>
      <c r="BV35" s="66"/>
      <c r="BW35" s="66"/>
      <c r="BX35" s="66"/>
      <c r="BY35" s="66"/>
      <c r="BZ35" s="67"/>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65"/>
      <c r="BM36" s="66"/>
      <c r="BN36" s="66"/>
      <c r="BO36" s="66"/>
      <c r="BP36" s="66"/>
      <c r="BQ36" s="66"/>
      <c r="BR36" s="66"/>
      <c r="BS36" s="66"/>
      <c r="BT36" s="66"/>
      <c r="BU36" s="66"/>
      <c r="BV36" s="66"/>
      <c r="BW36" s="66"/>
      <c r="BX36" s="66"/>
      <c r="BY36" s="66"/>
      <c r="BZ36" s="67"/>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65"/>
      <c r="BM37" s="66"/>
      <c r="BN37" s="66"/>
      <c r="BO37" s="66"/>
      <c r="BP37" s="66"/>
      <c r="BQ37" s="66"/>
      <c r="BR37" s="66"/>
      <c r="BS37" s="66"/>
      <c r="BT37" s="66"/>
      <c r="BU37" s="66"/>
      <c r="BV37" s="66"/>
      <c r="BW37" s="66"/>
      <c r="BX37" s="66"/>
      <c r="BY37" s="66"/>
      <c r="BZ37" s="67"/>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65"/>
      <c r="BM38" s="66"/>
      <c r="BN38" s="66"/>
      <c r="BO38" s="66"/>
      <c r="BP38" s="66"/>
      <c r="BQ38" s="66"/>
      <c r="BR38" s="66"/>
      <c r="BS38" s="66"/>
      <c r="BT38" s="66"/>
      <c r="BU38" s="66"/>
      <c r="BV38" s="66"/>
      <c r="BW38" s="66"/>
      <c r="BX38" s="66"/>
      <c r="BY38" s="66"/>
      <c r="BZ38" s="67"/>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65"/>
      <c r="BM39" s="66"/>
      <c r="BN39" s="66"/>
      <c r="BO39" s="66"/>
      <c r="BP39" s="66"/>
      <c r="BQ39" s="66"/>
      <c r="BR39" s="66"/>
      <c r="BS39" s="66"/>
      <c r="BT39" s="66"/>
      <c r="BU39" s="66"/>
      <c r="BV39" s="66"/>
      <c r="BW39" s="66"/>
      <c r="BX39" s="66"/>
      <c r="BY39" s="66"/>
      <c r="BZ39" s="67"/>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65"/>
      <c r="BM40" s="66"/>
      <c r="BN40" s="66"/>
      <c r="BO40" s="66"/>
      <c r="BP40" s="66"/>
      <c r="BQ40" s="66"/>
      <c r="BR40" s="66"/>
      <c r="BS40" s="66"/>
      <c r="BT40" s="66"/>
      <c r="BU40" s="66"/>
      <c r="BV40" s="66"/>
      <c r="BW40" s="66"/>
      <c r="BX40" s="66"/>
      <c r="BY40" s="66"/>
      <c r="BZ40" s="67"/>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65"/>
      <c r="BM41" s="66"/>
      <c r="BN41" s="66"/>
      <c r="BO41" s="66"/>
      <c r="BP41" s="66"/>
      <c r="BQ41" s="66"/>
      <c r="BR41" s="66"/>
      <c r="BS41" s="66"/>
      <c r="BT41" s="66"/>
      <c r="BU41" s="66"/>
      <c r="BV41" s="66"/>
      <c r="BW41" s="66"/>
      <c r="BX41" s="66"/>
      <c r="BY41" s="66"/>
      <c r="BZ41" s="67"/>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65"/>
      <c r="BM42" s="66"/>
      <c r="BN42" s="66"/>
      <c r="BO42" s="66"/>
      <c r="BP42" s="66"/>
      <c r="BQ42" s="66"/>
      <c r="BR42" s="66"/>
      <c r="BS42" s="66"/>
      <c r="BT42" s="66"/>
      <c r="BU42" s="66"/>
      <c r="BV42" s="66"/>
      <c r="BW42" s="66"/>
      <c r="BX42" s="66"/>
      <c r="BY42" s="66"/>
      <c r="BZ42" s="67"/>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65"/>
      <c r="BM43" s="66"/>
      <c r="BN43" s="66"/>
      <c r="BO43" s="66"/>
      <c r="BP43" s="66"/>
      <c r="BQ43" s="66"/>
      <c r="BR43" s="66"/>
      <c r="BS43" s="66"/>
      <c r="BT43" s="66"/>
      <c r="BU43" s="66"/>
      <c r="BV43" s="66"/>
      <c r="BW43" s="66"/>
      <c r="BX43" s="66"/>
      <c r="BY43" s="66"/>
      <c r="BZ43" s="67"/>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65"/>
      <c r="BM44" s="66"/>
      <c r="BN44" s="66"/>
      <c r="BO44" s="66"/>
      <c r="BP44" s="66"/>
      <c r="BQ44" s="66"/>
      <c r="BR44" s="66"/>
      <c r="BS44" s="66"/>
      <c r="BT44" s="66"/>
      <c r="BU44" s="66"/>
      <c r="BV44" s="66"/>
      <c r="BW44" s="66"/>
      <c r="BX44" s="66"/>
      <c r="BY44" s="66"/>
      <c r="BZ44" s="67"/>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119</v>
      </c>
      <c r="BM47" s="51"/>
      <c r="BN47" s="51"/>
      <c r="BO47" s="51"/>
      <c r="BP47" s="51"/>
      <c r="BQ47" s="51"/>
      <c r="BR47" s="51"/>
      <c r="BS47" s="51"/>
      <c r="BT47" s="51"/>
      <c r="BU47" s="51"/>
      <c r="BV47" s="51"/>
      <c r="BW47" s="51"/>
      <c r="BX47" s="51"/>
      <c r="BY47" s="51"/>
      <c r="BZ47" s="52"/>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x14ac:dyDescent="0.15">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x14ac:dyDescent="0.15">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116</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92" t="s">
        <v>62</v>
      </c>
      <c r="I3" s="93"/>
      <c r="J3" s="93"/>
      <c r="K3" s="93"/>
      <c r="L3" s="93"/>
      <c r="M3" s="93"/>
      <c r="N3" s="93"/>
      <c r="O3" s="93"/>
      <c r="P3" s="93"/>
      <c r="Q3" s="93"/>
      <c r="R3" s="93"/>
      <c r="S3" s="93"/>
      <c r="T3" s="93"/>
      <c r="U3" s="93"/>
      <c r="V3" s="93"/>
      <c r="W3" s="94"/>
      <c r="X3" s="98" t="s">
        <v>63</v>
      </c>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t="s">
        <v>64</v>
      </c>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row>
    <row r="4" spans="1:144" x14ac:dyDescent="0.15">
      <c r="A4" s="29" t="s">
        <v>65</v>
      </c>
      <c r="B4" s="31"/>
      <c r="C4" s="31"/>
      <c r="D4" s="31"/>
      <c r="E4" s="31"/>
      <c r="F4" s="31"/>
      <c r="G4" s="31"/>
      <c r="H4" s="95"/>
      <c r="I4" s="96"/>
      <c r="J4" s="96"/>
      <c r="K4" s="96"/>
      <c r="L4" s="96"/>
      <c r="M4" s="96"/>
      <c r="N4" s="96"/>
      <c r="O4" s="96"/>
      <c r="P4" s="96"/>
      <c r="Q4" s="96"/>
      <c r="R4" s="96"/>
      <c r="S4" s="96"/>
      <c r="T4" s="96"/>
      <c r="U4" s="96"/>
      <c r="V4" s="96"/>
      <c r="W4" s="97"/>
      <c r="X4" s="91" t="s">
        <v>66</v>
      </c>
      <c r="Y4" s="91"/>
      <c r="Z4" s="91"/>
      <c r="AA4" s="91"/>
      <c r="AB4" s="91"/>
      <c r="AC4" s="91"/>
      <c r="AD4" s="91"/>
      <c r="AE4" s="91"/>
      <c r="AF4" s="91"/>
      <c r="AG4" s="91"/>
      <c r="AH4" s="91"/>
      <c r="AI4" s="91" t="s">
        <v>67</v>
      </c>
      <c r="AJ4" s="91"/>
      <c r="AK4" s="91"/>
      <c r="AL4" s="91"/>
      <c r="AM4" s="91"/>
      <c r="AN4" s="91"/>
      <c r="AO4" s="91"/>
      <c r="AP4" s="91"/>
      <c r="AQ4" s="91"/>
      <c r="AR4" s="91"/>
      <c r="AS4" s="91"/>
      <c r="AT4" s="91" t="s">
        <v>68</v>
      </c>
      <c r="AU4" s="91"/>
      <c r="AV4" s="91"/>
      <c r="AW4" s="91"/>
      <c r="AX4" s="91"/>
      <c r="AY4" s="91"/>
      <c r="AZ4" s="91"/>
      <c r="BA4" s="91"/>
      <c r="BB4" s="91"/>
      <c r="BC4" s="91"/>
      <c r="BD4" s="91"/>
      <c r="BE4" s="91" t="s">
        <v>69</v>
      </c>
      <c r="BF4" s="91"/>
      <c r="BG4" s="91"/>
      <c r="BH4" s="91"/>
      <c r="BI4" s="91"/>
      <c r="BJ4" s="91"/>
      <c r="BK4" s="91"/>
      <c r="BL4" s="91"/>
      <c r="BM4" s="91"/>
      <c r="BN4" s="91"/>
      <c r="BO4" s="91"/>
      <c r="BP4" s="91" t="s">
        <v>70</v>
      </c>
      <c r="BQ4" s="91"/>
      <c r="BR4" s="91"/>
      <c r="BS4" s="91"/>
      <c r="BT4" s="91"/>
      <c r="BU4" s="91"/>
      <c r="BV4" s="91"/>
      <c r="BW4" s="91"/>
      <c r="BX4" s="91"/>
      <c r="BY4" s="91"/>
      <c r="BZ4" s="91"/>
      <c r="CA4" s="91" t="s">
        <v>71</v>
      </c>
      <c r="CB4" s="91"/>
      <c r="CC4" s="91"/>
      <c r="CD4" s="91"/>
      <c r="CE4" s="91"/>
      <c r="CF4" s="91"/>
      <c r="CG4" s="91"/>
      <c r="CH4" s="91"/>
      <c r="CI4" s="91"/>
      <c r="CJ4" s="91"/>
      <c r="CK4" s="91"/>
      <c r="CL4" s="91" t="s">
        <v>72</v>
      </c>
      <c r="CM4" s="91"/>
      <c r="CN4" s="91"/>
      <c r="CO4" s="91"/>
      <c r="CP4" s="91"/>
      <c r="CQ4" s="91"/>
      <c r="CR4" s="91"/>
      <c r="CS4" s="91"/>
      <c r="CT4" s="91"/>
      <c r="CU4" s="91"/>
      <c r="CV4" s="91"/>
      <c r="CW4" s="91" t="s">
        <v>73</v>
      </c>
      <c r="CX4" s="91"/>
      <c r="CY4" s="91"/>
      <c r="CZ4" s="91"/>
      <c r="DA4" s="91"/>
      <c r="DB4" s="91"/>
      <c r="DC4" s="91"/>
      <c r="DD4" s="91"/>
      <c r="DE4" s="91"/>
      <c r="DF4" s="91"/>
      <c r="DG4" s="91"/>
      <c r="DH4" s="91" t="s">
        <v>74</v>
      </c>
      <c r="DI4" s="91"/>
      <c r="DJ4" s="91"/>
      <c r="DK4" s="91"/>
      <c r="DL4" s="91"/>
      <c r="DM4" s="91"/>
      <c r="DN4" s="91"/>
      <c r="DO4" s="91"/>
      <c r="DP4" s="91"/>
      <c r="DQ4" s="91"/>
      <c r="DR4" s="91"/>
      <c r="DS4" s="91" t="s">
        <v>75</v>
      </c>
      <c r="DT4" s="91"/>
      <c r="DU4" s="91"/>
      <c r="DV4" s="91"/>
      <c r="DW4" s="91"/>
      <c r="DX4" s="91"/>
      <c r="DY4" s="91"/>
      <c r="DZ4" s="91"/>
      <c r="EA4" s="91"/>
      <c r="EB4" s="91"/>
      <c r="EC4" s="91"/>
      <c r="ED4" s="91" t="s">
        <v>76</v>
      </c>
      <c r="EE4" s="91"/>
      <c r="EF4" s="91"/>
      <c r="EG4" s="91"/>
      <c r="EH4" s="91"/>
      <c r="EI4" s="91"/>
      <c r="EJ4" s="91"/>
      <c r="EK4" s="91"/>
      <c r="EL4" s="91"/>
      <c r="EM4" s="91"/>
      <c r="EN4" s="91"/>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122378</v>
      </c>
      <c r="D6" s="34">
        <f t="shared" si="3"/>
        <v>46</v>
      </c>
      <c r="E6" s="34">
        <f t="shared" si="3"/>
        <v>1</v>
      </c>
      <c r="F6" s="34">
        <f t="shared" si="3"/>
        <v>0</v>
      </c>
      <c r="G6" s="34">
        <f t="shared" si="3"/>
        <v>1</v>
      </c>
      <c r="H6" s="34" t="str">
        <f t="shared" si="3"/>
        <v>千葉県　山武市</v>
      </c>
      <c r="I6" s="34" t="str">
        <f t="shared" si="3"/>
        <v>法適用</v>
      </c>
      <c r="J6" s="34" t="str">
        <f t="shared" si="3"/>
        <v>水道事業</v>
      </c>
      <c r="K6" s="34" t="str">
        <f t="shared" si="3"/>
        <v>末端給水事業</v>
      </c>
      <c r="L6" s="34" t="str">
        <f t="shared" si="3"/>
        <v>A8</v>
      </c>
      <c r="M6" s="34">
        <f t="shared" si="3"/>
        <v>0</v>
      </c>
      <c r="N6" s="35" t="str">
        <f t="shared" si="3"/>
        <v>-</v>
      </c>
      <c r="O6" s="35">
        <f t="shared" si="3"/>
        <v>56.65</v>
      </c>
      <c r="P6" s="35">
        <f t="shared" si="3"/>
        <v>14.04</v>
      </c>
      <c r="Q6" s="35">
        <f t="shared" si="3"/>
        <v>4233</v>
      </c>
      <c r="R6" s="35">
        <f t="shared" si="3"/>
        <v>53435</v>
      </c>
      <c r="S6" s="35">
        <f t="shared" si="3"/>
        <v>146.77000000000001</v>
      </c>
      <c r="T6" s="35">
        <f t="shared" si="3"/>
        <v>364.07</v>
      </c>
      <c r="U6" s="35">
        <f t="shared" si="3"/>
        <v>7468</v>
      </c>
      <c r="V6" s="35">
        <f t="shared" si="3"/>
        <v>21.36</v>
      </c>
      <c r="W6" s="35">
        <f t="shared" si="3"/>
        <v>349.63</v>
      </c>
      <c r="X6" s="36">
        <f>IF(X7="",NA(),X7)</f>
        <v>122.17</v>
      </c>
      <c r="Y6" s="36">
        <f t="shared" ref="Y6:AG6" si="4">IF(Y7="",NA(),Y7)</f>
        <v>123.23</v>
      </c>
      <c r="Z6" s="36">
        <f t="shared" si="4"/>
        <v>115.3</v>
      </c>
      <c r="AA6" s="36">
        <f t="shared" si="4"/>
        <v>107.09</v>
      </c>
      <c r="AB6" s="36">
        <f t="shared" si="4"/>
        <v>112.34</v>
      </c>
      <c r="AC6" s="36">
        <f t="shared" si="4"/>
        <v>104.95</v>
      </c>
      <c r="AD6" s="36">
        <f t="shared" si="4"/>
        <v>105.53</v>
      </c>
      <c r="AE6" s="36">
        <f t="shared" si="4"/>
        <v>107.2</v>
      </c>
      <c r="AF6" s="36">
        <f t="shared" si="4"/>
        <v>106.62</v>
      </c>
      <c r="AG6" s="36">
        <f t="shared" si="4"/>
        <v>107.95</v>
      </c>
      <c r="AH6" s="35" t="str">
        <f>IF(AH7="","",IF(AH7="-","【-】","【"&amp;SUBSTITUTE(TEXT(AH7,"#,##0.00"),"-","△")&amp;"】"))</f>
        <v>【114.35】</v>
      </c>
      <c r="AI6" s="35">
        <f>IF(AI7="",NA(),AI7)</f>
        <v>0</v>
      </c>
      <c r="AJ6" s="35">
        <f t="shared" ref="AJ6:AR6" si="5">IF(AJ7="",NA(),AJ7)</f>
        <v>0</v>
      </c>
      <c r="AK6" s="35">
        <f t="shared" si="5"/>
        <v>0</v>
      </c>
      <c r="AL6" s="35">
        <f t="shared" si="5"/>
        <v>0</v>
      </c>
      <c r="AM6" s="35">
        <f t="shared" si="5"/>
        <v>0</v>
      </c>
      <c r="AN6" s="36">
        <f t="shared" si="5"/>
        <v>26.81</v>
      </c>
      <c r="AO6" s="36">
        <f t="shared" si="5"/>
        <v>28.31</v>
      </c>
      <c r="AP6" s="36">
        <f t="shared" si="5"/>
        <v>13.46</v>
      </c>
      <c r="AQ6" s="36">
        <f t="shared" si="5"/>
        <v>12.59</v>
      </c>
      <c r="AR6" s="36">
        <f t="shared" si="5"/>
        <v>12.44</v>
      </c>
      <c r="AS6" s="35" t="str">
        <f>IF(AS7="","",IF(AS7="-","【-】","【"&amp;SUBSTITUTE(TEXT(AS7,"#,##0.00"),"-","△")&amp;"】"))</f>
        <v>【0.79】</v>
      </c>
      <c r="AT6" s="36">
        <f>IF(AT7="",NA(),AT7)</f>
        <v>6643.39</v>
      </c>
      <c r="AU6" s="36">
        <f t="shared" ref="AU6:BC6" si="6">IF(AU7="",NA(),AU7)</f>
        <v>6953.85</v>
      </c>
      <c r="AV6" s="36">
        <f t="shared" si="6"/>
        <v>790.73</v>
      </c>
      <c r="AW6" s="36">
        <f t="shared" si="6"/>
        <v>714.12</v>
      </c>
      <c r="AX6" s="36">
        <f t="shared" si="6"/>
        <v>695.11</v>
      </c>
      <c r="AY6" s="36">
        <f t="shared" si="6"/>
        <v>1002.64</v>
      </c>
      <c r="AZ6" s="36">
        <f t="shared" si="6"/>
        <v>1164.51</v>
      </c>
      <c r="BA6" s="36">
        <f t="shared" si="6"/>
        <v>434.72</v>
      </c>
      <c r="BB6" s="36">
        <f t="shared" si="6"/>
        <v>416.14</v>
      </c>
      <c r="BC6" s="36">
        <f t="shared" si="6"/>
        <v>371.89</v>
      </c>
      <c r="BD6" s="35" t="str">
        <f>IF(BD7="","",IF(BD7="-","【-】","【"&amp;SUBSTITUTE(TEXT(BD7,"#,##0.00"),"-","△")&amp;"】"))</f>
        <v>【262.87】</v>
      </c>
      <c r="BE6" s="36">
        <f>IF(BE7="",NA(),BE7)</f>
        <v>2986.75</v>
      </c>
      <c r="BF6" s="36">
        <f t="shared" ref="BF6:BN6" si="7">IF(BF7="",NA(),BF7)</f>
        <v>2821.37</v>
      </c>
      <c r="BG6" s="36">
        <f t="shared" si="7"/>
        <v>2684.16</v>
      </c>
      <c r="BH6" s="36">
        <f t="shared" si="7"/>
        <v>2518.15</v>
      </c>
      <c r="BI6" s="36">
        <f t="shared" si="7"/>
        <v>2368.4899999999998</v>
      </c>
      <c r="BJ6" s="36">
        <f t="shared" si="7"/>
        <v>520.29999999999995</v>
      </c>
      <c r="BK6" s="36">
        <f t="shared" si="7"/>
        <v>498.27</v>
      </c>
      <c r="BL6" s="36">
        <f t="shared" si="7"/>
        <v>495.76</v>
      </c>
      <c r="BM6" s="36">
        <f t="shared" si="7"/>
        <v>487.22</v>
      </c>
      <c r="BN6" s="36">
        <f t="shared" si="7"/>
        <v>483.11</v>
      </c>
      <c r="BO6" s="35" t="str">
        <f>IF(BO7="","",IF(BO7="-","【-】","【"&amp;SUBSTITUTE(TEXT(BO7,"#,##0.00"),"-","△")&amp;"】"))</f>
        <v>【270.87】</v>
      </c>
      <c r="BP6" s="36">
        <f>IF(BP7="",NA(),BP7)</f>
        <v>38.68</v>
      </c>
      <c r="BQ6" s="36">
        <f t="shared" ref="BQ6:BY6" si="8">IF(BQ7="",NA(),BQ7)</f>
        <v>40.97</v>
      </c>
      <c r="BR6" s="36">
        <f t="shared" si="8"/>
        <v>42.59</v>
      </c>
      <c r="BS6" s="36">
        <f t="shared" si="8"/>
        <v>41.17</v>
      </c>
      <c r="BT6" s="36">
        <f t="shared" si="8"/>
        <v>42.75</v>
      </c>
      <c r="BU6" s="36">
        <f t="shared" si="8"/>
        <v>90.69</v>
      </c>
      <c r="BV6" s="36">
        <f t="shared" si="8"/>
        <v>90.64</v>
      </c>
      <c r="BW6" s="36">
        <f t="shared" si="8"/>
        <v>93.66</v>
      </c>
      <c r="BX6" s="36">
        <f t="shared" si="8"/>
        <v>92.76</v>
      </c>
      <c r="BY6" s="36">
        <f t="shared" si="8"/>
        <v>93.28</v>
      </c>
      <c r="BZ6" s="35" t="str">
        <f>IF(BZ7="","",IF(BZ7="-","【-】","【"&amp;SUBSTITUTE(TEXT(BZ7,"#,##0.00"),"-","△")&amp;"】"))</f>
        <v>【105.59】</v>
      </c>
      <c r="CA6" s="36">
        <f>IF(CA7="",NA(),CA7)</f>
        <v>553.57000000000005</v>
      </c>
      <c r="CB6" s="36">
        <f t="shared" ref="CB6:CJ6" si="9">IF(CB7="",NA(),CB7)</f>
        <v>522.77</v>
      </c>
      <c r="CC6" s="36">
        <f t="shared" si="9"/>
        <v>504.42</v>
      </c>
      <c r="CD6" s="36">
        <f t="shared" si="9"/>
        <v>522.1</v>
      </c>
      <c r="CE6" s="36">
        <f t="shared" si="9"/>
        <v>503.59</v>
      </c>
      <c r="CF6" s="36">
        <f t="shared" si="9"/>
        <v>211.08</v>
      </c>
      <c r="CG6" s="36">
        <f t="shared" si="9"/>
        <v>213.52</v>
      </c>
      <c r="CH6" s="36">
        <f t="shared" si="9"/>
        <v>208.21</v>
      </c>
      <c r="CI6" s="36">
        <f t="shared" si="9"/>
        <v>208.67</v>
      </c>
      <c r="CJ6" s="36">
        <f t="shared" si="9"/>
        <v>208.29</v>
      </c>
      <c r="CK6" s="35" t="str">
        <f>IF(CK7="","",IF(CK7="-","【-】","【"&amp;SUBSTITUTE(TEXT(CK7,"#,##0.00"),"-","△")&amp;"】"))</f>
        <v>【163.27】</v>
      </c>
      <c r="CL6" s="36">
        <f>IF(CL7="",NA(),CL7)</f>
        <v>49.76</v>
      </c>
      <c r="CM6" s="36">
        <f t="shared" ref="CM6:CU6" si="10">IF(CM7="",NA(),CM7)</f>
        <v>50.13</v>
      </c>
      <c r="CN6" s="36">
        <f t="shared" si="10"/>
        <v>50.63</v>
      </c>
      <c r="CO6" s="36">
        <f t="shared" si="10"/>
        <v>50.52</v>
      </c>
      <c r="CP6" s="36">
        <f t="shared" si="10"/>
        <v>50.42</v>
      </c>
      <c r="CQ6" s="36">
        <f t="shared" si="10"/>
        <v>49.69</v>
      </c>
      <c r="CR6" s="36">
        <f t="shared" si="10"/>
        <v>49.77</v>
      </c>
      <c r="CS6" s="36">
        <f t="shared" si="10"/>
        <v>49.22</v>
      </c>
      <c r="CT6" s="36">
        <f t="shared" si="10"/>
        <v>49.08</v>
      </c>
      <c r="CU6" s="36">
        <f t="shared" si="10"/>
        <v>49.32</v>
      </c>
      <c r="CV6" s="35" t="str">
        <f>IF(CV7="","",IF(CV7="-","【-】","【"&amp;SUBSTITUTE(TEXT(CV7,"#,##0.00"),"-","△")&amp;"】"))</f>
        <v>【59.94】</v>
      </c>
      <c r="CW6" s="36">
        <f>IF(CW7="",NA(),CW7)</f>
        <v>93.6</v>
      </c>
      <c r="CX6" s="36">
        <f t="shared" ref="CX6:DF6" si="11">IF(CX7="",NA(),CX7)</f>
        <v>93.78</v>
      </c>
      <c r="CY6" s="36">
        <f t="shared" si="11"/>
        <v>92.48</v>
      </c>
      <c r="CZ6" s="36">
        <f t="shared" si="11"/>
        <v>93.28</v>
      </c>
      <c r="DA6" s="36">
        <f t="shared" si="11"/>
        <v>93.81</v>
      </c>
      <c r="DB6" s="36">
        <f t="shared" si="11"/>
        <v>80.010000000000005</v>
      </c>
      <c r="DC6" s="36">
        <f t="shared" si="11"/>
        <v>79.98</v>
      </c>
      <c r="DD6" s="36">
        <f t="shared" si="11"/>
        <v>79.48</v>
      </c>
      <c r="DE6" s="36">
        <f t="shared" si="11"/>
        <v>79.3</v>
      </c>
      <c r="DF6" s="36">
        <f t="shared" si="11"/>
        <v>79.34</v>
      </c>
      <c r="DG6" s="35" t="str">
        <f>IF(DG7="","",IF(DG7="-","【-】","【"&amp;SUBSTITUTE(TEXT(DG7,"#,##0.00"),"-","△")&amp;"】"))</f>
        <v>【90.22】</v>
      </c>
      <c r="DH6" s="36">
        <f>IF(DH7="",NA(),DH7)</f>
        <v>18.440000000000001</v>
      </c>
      <c r="DI6" s="36">
        <f t="shared" ref="DI6:DQ6" si="12">IF(DI7="",NA(),DI7)</f>
        <v>19.899999999999999</v>
      </c>
      <c r="DJ6" s="36">
        <f t="shared" si="12"/>
        <v>36.340000000000003</v>
      </c>
      <c r="DK6" s="36">
        <f t="shared" si="12"/>
        <v>38.18</v>
      </c>
      <c r="DL6" s="36">
        <f t="shared" si="12"/>
        <v>40.82</v>
      </c>
      <c r="DM6" s="36">
        <f t="shared" si="12"/>
        <v>35.18</v>
      </c>
      <c r="DN6" s="36">
        <f t="shared" si="12"/>
        <v>36.43</v>
      </c>
      <c r="DO6" s="36">
        <f t="shared" si="12"/>
        <v>46.12</v>
      </c>
      <c r="DP6" s="36">
        <f t="shared" si="12"/>
        <v>47.44</v>
      </c>
      <c r="DQ6" s="36">
        <f t="shared" si="12"/>
        <v>48.3</v>
      </c>
      <c r="DR6" s="35" t="str">
        <f>IF(DR7="","",IF(DR7="-","【-】","【"&amp;SUBSTITUTE(TEXT(DR7,"#,##0.00"),"-","△")&amp;"】"))</f>
        <v>【47.91】</v>
      </c>
      <c r="DS6" s="35">
        <f>IF(DS7="",NA(),DS7)</f>
        <v>0</v>
      </c>
      <c r="DT6" s="35">
        <f t="shared" ref="DT6:EB6" si="13">IF(DT7="",NA(),DT7)</f>
        <v>0</v>
      </c>
      <c r="DU6" s="35">
        <f t="shared" si="13"/>
        <v>0</v>
      </c>
      <c r="DV6" s="35">
        <f t="shared" si="13"/>
        <v>0</v>
      </c>
      <c r="DW6" s="35">
        <f t="shared" si="13"/>
        <v>0</v>
      </c>
      <c r="DX6" s="36">
        <f t="shared" si="13"/>
        <v>8.41</v>
      </c>
      <c r="DY6" s="36">
        <f t="shared" si="13"/>
        <v>8.7200000000000006</v>
      </c>
      <c r="DZ6" s="36">
        <f t="shared" si="13"/>
        <v>9.86</v>
      </c>
      <c r="EA6" s="36">
        <f t="shared" si="13"/>
        <v>11.16</v>
      </c>
      <c r="EB6" s="36">
        <f t="shared" si="13"/>
        <v>12.43</v>
      </c>
      <c r="EC6" s="35" t="str">
        <f>IF(EC7="","",IF(EC7="-","【-】","【"&amp;SUBSTITUTE(TEXT(EC7,"#,##0.00"),"-","△")&amp;"】"))</f>
        <v>【15.00】</v>
      </c>
      <c r="ED6" s="36">
        <f>IF(ED7="",NA(),ED7)</f>
        <v>7.0000000000000007E-2</v>
      </c>
      <c r="EE6" s="35">
        <f t="shared" ref="EE6:EM6" si="14">IF(EE7="",NA(),EE7)</f>
        <v>0</v>
      </c>
      <c r="EF6" s="35">
        <f t="shared" si="14"/>
        <v>0</v>
      </c>
      <c r="EG6" s="35">
        <f t="shared" si="14"/>
        <v>0</v>
      </c>
      <c r="EH6" s="35">
        <f t="shared" si="14"/>
        <v>0</v>
      </c>
      <c r="EI6" s="36">
        <f t="shared" si="14"/>
        <v>0.66</v>
      </c>
      <c r="EJ6" s="36">
        <f t="shared" si="14"/>
        <v>0.64</v>
      </c>
      <c r="EK6" s="36">
        <f t="shared" si="14"/>
        <v>0.56000000000000005</v>
      </c>
      <c r="EL6" s="36">
        <f t="shared" si="14"/>
        <v>0.65</v>
      </c>
      <c r="EM6" s="36">
        <f t="shared" si="14"/>
        <v>0.46</v>
      </c>
      <c r="EN6" s="35" t="str">
        <f>IF(EN7="","",IF(EN7="-","【-】","【"&amp;SUBSTITUTE(TEXT(EN7,"#,##0.00"),"-","△")&amp;"】"))</f>
        <v>【0.76】</v>
      </c>
    </row>
    <row r="7" spans="1:144" s="37" customFormat="1" x14ac:dyDescent="0.15">
      <c r="A7" s="29"/>
      <c r="B7" s="38">
        <v>2016</v>
      </c>
      <c r="C7" s="38">
        <v>122378</v>
      </c>
      <c r="D7" s="38">
        <v>46</v>
      </c>
      <c r="E7" s="38">
        <v>1</v>
      </c>
      <c r="F7" s="38">
        <v>0</v>
      </c>
      <c r="G7" s="38">
        <v>1</v>
      </c>
      <c r="H7" s="38" t="s">
        <v>105</v>
      </c>
      <c r="I7" s="38" t="s">
        <v>106</v>
      </c>
      <c r="J7" s="38" t="s">
        <v>107</v>
      </c>
      <c r="K7" s="38" t="s">
        <v>108</v>
      </c>
      <c r="L7" s="38" t="s">
        <v>109</v>
      </c>
      <c r="M7" s="38"/>
      <c r="N7" s="39" t="s">
        <v>110</v>
      </c>
      <c r="O7" s="39">
        <v>56.65</v>
      </c>
      <c r="P7" s="39">
        <v>14.04</v>
      </c>
      <c r="Q7" s="39">
        <v>4233</v>
      </c>
      <c r="R7" s="39">
        <v>53435</v>
      </c>
      <c r="S7" s="39">
        <v>146.77000000000001</v>
      </c>
      <c r="T7" s="39">
        <v>364.07</v>
      </c>
      <c r="U7" s="39">
        <v>7468</v>
      </c>
      <c r="V7" s="39">
        <v>21.36</v>
      </c>
      <c r="W7" s="39">
        <v>349.63</v>
      </c>
      <c r="X7" s="39">
        <v>122.17</v>
      </c>
      <c r="Y7" s="39">
        <v>123.23</v>
      </c>
      <c r="Z7" s="39">
        <v>115.3</v>
      </c>
      <c r="AA7" s="39">
        <v>107.09</v>
      </c>
      <c r="AB7" s="39">
        <v>112.34</v>
      </c>
      <c r="AC7" s="39">
        <v>104.95</v>
      </c>
      <c r="AD7" s="39">
        <v>105.53</v>
      </c>
      <c r="AE7" s="39">
        <v>107.2</v>
      </c>
      <c r="AF7" s="39">
        <v>106.62</v>
      </c>
      <c r="AG7" s="39">
        <v>107.95</v>
      </c>
      <c r="AH7" s="39">
        <v>114.35</v>
      </c>
      <c r="AI7" s="39">
        <v>0</v>
      </c>
      <c r="AJ7" s="39">
        <v>0</v>
      </c>
      <c r="AK7" s="39">
        <v>0</v>
      </c>
      <c r="AL7" s="39">
        <v>0</v>
      </c>
      <c r="AM7" s="39">
        <v>0</v>
      </c>
      <c r="AN7" s="39">
        <v>26.81</v>
      </c>
      <c r="AO7" s="39">
        <v>28.31</v>
      </c>
      <c r="AP7" s="39">
        <v>13.46</v>
      </c>
      <c r="AQ7" s="39">
        <v>12.59</v>
      </c>
      <c r="AR7" s="39">
        <v>12.44</v>
      </c>
      <c r="AS7" s="39">
        <v>0.79</v>
      </c>
      <c r="AT7" s="39">
        <v>6643.39</v>
      </c>
      <c r="AU7" s="39">
        <v>6953.85</v>
      </c>
      <c r="AV7" s="39">
        <v>790.73</v>
      </c>
      <c r="AW7" s="39">
        <v>714.12</v>
      </c>
      <c r="AX7" s="39">
        <v>695.11</v>
      </c>
      <c r="AY7" s="39">
        <v>1002.64</v>
      </c>
      <c r="AZ7" s="39">
        <v>1164.51</v>
      </c>
      <c r="BA7" s="39">
        <v>434.72</v>
      </c>
      <c r="BB7" s="39">
        <v>416.14</v>
      </c>
      <c r="BC7" s="39">
        <v>371.89</v>
      </c>
      <c r="BD7" s="39">
        <v>262.87</v>
      </c>
      <c r="BE7" s="39">
        <v>2986.75</v>
      </c>
      <c r="BF7" s="39">
        <v>2821.37</v>
      </c>
      <c r="BG7" s="39">
        <v>2684.16</v>
      </c>
      <c r="BH7" s="39">
        <v>2518.15</v>
      </c>
      <c r="BI7" s="39">
        <v>2368.4899999999998</v>
      </c>
      <c r="BJ7" s="39">
        <v>520.29999999999995</v>
      </c>
      <c r="BK7" s="39">
        <v>498.27</v>
      </c>
      <c r="BL7" s="39">
        <v>495.76</v>
      </c>
      <c r="BM7" s="39">
        <v>487.22</v>
      </c>
      <c r="BN7" s="39">
        <v>483.11</v>
      </c>
      <c r="BO7" s="39">
        <v>270.87</v>
      </c>
      <c r="BP7" s="39">
        <v>38.68</v>
      </c>
      <c r="BQ7" s="39">
        <v>40.97</v>
      </c>
      <c r="BR7" s="39">
        <v>42.59</v>
      </c>
      <c r="BS7" s="39">
        <v>41.17</v>
      </c>
      <c r="BT7" s="39">
        <v>42.75</v>
      </c>
      <c r="BU7" s="39">
        <v>90.69</v>
      </c>
      <c r="BV7" s="39">
        <v>90.64</v>
      </c>
      <c r="BW7" s="39">
        <v>93.66</v>
      </c>
      <c r="BX7" s="39">
        <v>92.76</v>
      </c>
      <c r="BY7" s="39">
        <v>93.28</v>
      </c>
      <c r="BZ7" s="39">
        <v>105.59</v>
      </c>
      <c r="CA7" s="39">
        <v>553.57000000000005</v>
      </c>
      <c r="CB7" s="39">
        <v>522.77</v>
      </c>
      <c r="CC7" s="39">
        <v>504.42</v>
      </c>
      <c r="CD7" s="39">
        <v>522.1</v>
      </c>
      <c r="CE7" s="39">
        <v>503.59</v>
      </c>
      <c r="CF7" s="39">
        <v>211.08</v>
      </c>
      <c r="CG7" s="39">
        <v>213.52</v>
      </c>
      <c r="CH7" s="39">
        <v>208.21</v>
      </c>
      <c r="CI7" s="39">
        <v>208.67</v>
      </c>
      <c r="CJ7" s="39">
        <v>208.29</v>
      </c>
      <c r="CK7" s="39">
        <v>163.27000000000001</v>
      </c>
      <c r="CL7" s="39">
        <v>49.76</v>
      </c>
      <c r="CM7" s="39">
        <v>50.13</v>
      </c>
      <c r="CN7" s="39">
        <v>50.63</v>
      </c>
      <c r="CO7" s="39">
        <v>50.52</v>
      </c>
      <c r="CP7" s="39">
        <v>50.42</v>
      </c>
      <c r="CQ7" s="39">
        <v>49.69</v>
      </c>
      <c r="CR7" s="39">
        <v>49.77</v>
      </c>
      <c r="CS7" s="39">
        <v>49.22</v>
      </c>
      <c r="CT7" s="39">
        <v>49.08</v>
      </c>
      <c r="CU7" s="39">
        <v>49.32</v>
      </c>
      <c r="CV7" s="39">
        <v>59.94</v>
      </c>
      <c r="CW7" s="39">
        <v>93.6</v>
      </c>
      <c r="CX7" s="39">
        <v>93.78</v>
      </c>
      <c r="CY7" s="39">
        <v>92.48</v>
      </c>
      <c r="CZ7" s="39">
        <v>93.28</v>
      </c>
      <c r="DA7" s="39">
        <v>93.81</v>
      </c>
      <c r="DB7" s="39">
        <v>80.010000000000005</v>
      </c>
      <c r="DC7" s="39">
        <v>79.98</v>
      </c>
      <c r="DD7" s="39">
        <v>79.48</v>
      </c>
      <c r="DE7" s="39">
        <v>79.3</v>
      </c>
      <c r="DF7" s="39">
        <v>79.34</v>
      </c>
      <c r="DG7" s="39">
        <v>90.22</v>
      </c>
      <c r="DH7" s="39">
        <v>18.440000000000001</v>
      </c>
      <c r="DI7" s="39">
        <v>19.899999999999999</v>
      </c>
      <c r="DJ7" s="39">
        <v>36.340000000000003</v>
      </c>
      <c r="DK7" s="39">
        <v>38.18</v>
      </c>
      <c r="DL7" s="39">
        <v>40.82</v>
      </c>
      <c r="DM7" s="39">
        <v>35.18</v>
      </c>
      <c r="DN7" s="39">
        <v>36.43</v>
      </c>
      <c r="DO7" s="39">
        <v>46.12</v>
      </c>
      <c r="DP7" s="39">
        <v>47.44</v>
      </c>
      <c r="DQ7" s="39">
        <v>48.3</v>
      </c>
      <c r="DR7" s="39">
        <v>47.91</v>
      </c>
      <c r="DS7" s="39">
        <v>0</v>
      </c>
      <c r="DT7" s="39">
        <v>0</v>
      </c>
      <c r="DU7" s="39">
        <v>0</v>
      </c>
      <c r="DV7" s="39">
        <v>0</v>
      </c>
      <c r="DW7" s="39">
        <v>0</v>
      </c>
      <c r="DX7" s="39">
        <v>8.41</v>
      </c>
      <c r="DY7" s="39">
        <v>8.7200000000000006</v>
      </c>
      <c r="DZ7" s="39">
        <v>9.86</v>
      </c>
      <c r="EA7" s="39">
        <v>11.16</v>
      </c>
      <c r="EB7" s="39">
        <v>12.43</v>
      </c>
      <c r="EC7" s="39">
        <v>15</v>
      </c>
      <c r="ED7" s="39">
        <v>7.0000000000000007E-2</v>
      </c>
      <c r="EE7" s="39">
        <v>0</v>
      </c>
      <c r="EF7" s="39">
        <v>0</v>
      </c>
      <c r="EG7" s="39">
        <v>0</v>
      </c>
      <c r="EH7" s="39">
        <v>0</v>
      </c>
      <c r="EI7" s="39">
        <v>0.66</v>
      </c>
      <c r="EJ7" s="39">
        <v>0.64</v>
      </c>
      <c r="EK7" s="39">
        <v>0.56000000000000005</v>
      </c>
      <c r="EL7" s="39">
        <v>0.65</v>
      </c>
      <c r="EM7" s="39">
        <v>0.46</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2018-01-31T04:51:14Z</cp:lastPrinted>
  <dcterms:created xsi:type="dcterms:W3CDTF">2017-12-25T01:25:57Z</dcterms:created>
  <dcterms:modified xsi:type="dcterms:W3CDTF">2018-02-20T07:44:25Z</dcterms:modified>
  <cp:category/>
</cp:coreProperties>
</file>