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８年度\07公営企業\03地方公営企業関係各種調査\20170120-経営比較分析表の分析依頼\290214 水道分析表再修正\団体送付用\"/>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R6" i="5"/>
  <c r="Q6" i="5"/>
  <c r="AI8" i="4" s="1"/>
  <c r="P6" i="5"/>
  <c r="Z10" i="4" s="1"/>
  <c r="O6" i="5"/>
  <c r="N6" i="5"/>
  <c r="J10" i="4" s="1"/>
  <c r="M6" i="5"/>
  <c r="L6" i="5"/>
  <c r="Z8" i="4" s="1"/>
  <c r="K6" i="5"/>
  <c r="J6" i="5"/>
  <c r="J8" i="4" s="1"/>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0" i="4"/>
  <c r="B10" i="4"/>
  <c r="AY8" i="4"/>
  <c r="AQ8" i="4"/>
  <c r="R8" i="4"/>
  <c r="C10" i="5" l="1"/>
  <c r="D10" i="5"/>
  <c r="E10" i="5"/>
  <c r="B10" i="5"/>
</calcChain>
</file>

<file path=xl/sharedStrings.xml><?xml version="1.0" encoding="utf-8"?>
<sst xmlns="http://schemas.openxmlformats.org/spreadsheetml/2006/main" count="220" uniqueCount="107">
  <si>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</si>
  <si>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</si>
  <si>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</si>
  <si>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</si>
  <si>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</si>
  <si>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</si>
  <si>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</si>
  <si>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</si>
  <si>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</si>
  <si>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</si>
  <si>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</si>
  <si>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</si>
  <si>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</si>
  <si>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</si>
  <si>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</si>
  <si>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</si>
  <si>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</si>
  <si>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</si>
  <si>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</si>
  <si>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</si>
  <si>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</si>
  <si>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</si>
  <si>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</si>
  <si>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</si>
  <si>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</si>
  <si>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</si>
  <si>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</si>
  <si>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</si>
  <si>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</si>
  <si>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</si>
  <si>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</si>
  <si>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</si>
  <si>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</si>
  <si>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</si>
  <si>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</si>
  <si>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</si>
  <si>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</si>
  <si>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</si>
  <si>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</si>
  <si>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</si>
  <si>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</si>
  <si>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</si>
  <si>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</si>
  <si>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</si>
  <si>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</si>
  <si>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</si>
  <si>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</si>
  <si>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</si>
  <si>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</si>
  <si>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</si>
  <si>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</si>
  <si>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</si>
  <si>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</si>
  <si>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</si>
  <si>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</si>
  <si>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</si>
  <si>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</si>
  <si>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</si>
  <si>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</si>
  <si>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</si>
  <si>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</si>
  <si>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</si>
  <si>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</si>
  <si>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</si>
  <si>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</si>
  <si>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</si>
  <si>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</si>
  <si>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</si>
  <si>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</si>
  <si>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</si>
  <si>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</si>
  <si>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</si>
  <si>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</si>
  <si>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</si>
  <si>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</si>
  <si>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</si>
  <si>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</si>
  <si>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</si>
  <si>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</si>
  <si>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</si>
  <si>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</si>
  <si>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</si>
  <si>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</si>
  <si>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</si>
  <si>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</si>
  <si>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</si>
  <si>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</si>
  <si>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</si>
  <si>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</si>
  <si>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</si>
  <si>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</si>
  <si>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</si>
  <si>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</si>
  <si>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印旛郡市広域市町村圏事務組合（事業会計分）</t>
  </si>
  <si>
    <t>法適用</t>
  </si>
  <si>
    <t>水道事業</t>
  </si>
  <si>
    <t>用水供給事業</t>
  </si>
  <si>
    <t>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</si>
  <si>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</si>
  <si>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</si>
  <si>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</si>
  <si>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</si>
  <si>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</si>
  <si>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</si>
  <si>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経常収支比率は過去5年間100％を上回っており、収支は比較的良好といえる。
　累積欠損金は生じておらず、流動比率も類似団体の平均値より高いため、健全な経営状況にあるといえる。
　当組合は創設事業を継続中の団体であり、現在、浄水場等を有しておらず、取水から浄水処理を第3者委託で行っているため、企業債残高対給水収益比率及び施設利用率は類似団体の平均値と比較して良好な値となっている。その一方、給水原価は類似団体の平均値の約2倍、料金回収率は同値を上回る傾向にある。
</t>
    <rPh sb="1" eb="3">
      <t>ケイジョウ</t>
    </rPh>
    <rPh sb="3" eb="5">
      <t>シュウシ</t>
    </rPh>
    <rPh sb="5" eb="7">
      <t>ヒリツ</t>
    </rPh>
    <rPh sb="8" eb="10">
      <t>カコ</t>
    </rPh>
    <rPh sb="11" eb="13">
      <t>ネンカン</t>
    </rPh>
    <rPh sb="18" eb="20">
      <t>ウワマワ</t>
    </rPh>
    <rPh sb="25" eb="27">
      <t>シュウシ</t>
    </rPh>
    <rPh sb="28" eb="31">
      <t>ヒカクテキ</t>
    </rPh>
    <rPh sb="31" eb="33">
      <t>リョウコウ</t>
    </rPh>
    <rPh sb="40" eb="42">
      <t>ルイセキ</t>
    </rPh>
    <rPh sb="42" eb="45">
      <t>ケッソンキン</t>
    </rPh>
    <rPh sb="46" eb="47">
      <t>ショウ</t>
    </rPh>
    <rPh sb="53" eb="55">
      <t>リュウドウ</t>
    </rPh>
    <rPh sb="55" eb="57">
      <t>ヒリツ</t>
    </rPh>
    <rPh sb="58" eb="60">
      <t>ルイジ</t>
    </rPh>
    <rPh sb="60" eb="62">
      <t>ダンタイ</t>
    </rPh>
    <rPh sb="63" eb="66">
      <t>ヘイキンチ</t>
    </rPh>
    <rPh sb="68" eb="69">
      <t>タカ</t>
    </rPh>
    <rPh sb="73" eb="75">
      <t>ケンゼン</t>
    </rPh>
    <rPh sb="76" eb="78">
      <t>ケイエイ</t>
    </rPh>
    <rPh sb="78" eb="80">
      <t>ジョウキョウ</t>
    </rPh>
    <rPh sb="90" eb="93">
      <t>トウクミアイ</t>
    </rPh>
    <rPh sb="94" eb="96">
      <t>ソウセツ</t>
    </rPh>
    <rPh sb="96" eb="98">
      <t>ジギョウ</t>
    </rPh>
    <rPh sb="99" eb="102">
      <t>ケイゾクチュウ</t>
    </rPh>
    <rPh sb="103" eb="105">
      <t>ダンタイ</t>
    </rPh>
    <rPh sb="109" eb="111">
      <t>ゲンザイ</t>
    </rPh>
    <rPh sb="112" eb="115">
      <t>ジョウスイジョウ</t>
    </rPh>
    <rPh sb="115" eb="116">
      <t>トウ</t>
    </rPh>
    <rPh sb="117" eb="118">
      <t>ユウ</t>
    </rPh>
    <rPh sb="124" eb="126">
      <t>シュスイ</t>
    </rPh>
    <rPh sb="128" eb="130">
      <t>ジョウスイ</t>
    </rPh>
    <rPh sb="130" eb="132">
      <t>ショリ</t>
    </rPh>
    <rPh sb="133" eb="134">
      <t>ダイ</t>
    </rPh>
    <rPh sb="135" eb="136">
      <t>シャ</t>
    </rPh>
    <rPh sb="136" eb="138">
      <t>イタク</t>
    </rPh>
    <rPh sb="139" eb="140">
      <t>オコナ</t>
    </rPh>
    <rPh sb="147" eb="149">
      <t>キギョウ</t>
    </rPh>
    <rPh sb="149" eb="150">
      <t>サイ</t>
    </rPh>
    <rPh sb="150" eb="152">
      <t>ザンダカ</t>
    </rPh>
    <rPh sb="152" eb="153">
      <t>タイ</t>
    </rPh>
    <rPh sb="153" eb="155">
      <t>キュウスイ</t>
    </rPh>
    <rPh sb="155" eb="157">
      <t>シュウエキ</t>
    </rPh>
    <rPh sb="157" eb="159">
      <t>ヒリツ</t>
    </rPh>
    <rPh sb="159" eb="160">
      <t>オヨ</t>
    </rPh>
    <rPh sb="161" eb="163">
      <t>シセツ</t>
    </rPh>
    <rPh sb="163" eb="166">
      <t>リヨウリツ</t>
    </rPh>
    <rPh sb="167" eb="169">
      <t>ルイジ</t>
    </rPh>
    <rPh sb="169" eb="171">
      <t>ダンタイ</t>
    </rPh>
    <rPh sb="172" eb="175">
      <t>ヘイキンチ</t>
    </rPh>
    <rPh sb="176" eb="178">
      <t>ヒカク</t>
    </rPh>
    <rPh sb="180" eb="182">
      <t>リョウコウ</t>
    </rPh>
    <rPh sb="183" eb="184">
      <t>アタイ</t>
    </rPh>
    <rPh sb="193" eb="195">
      <t>イッポウ</t>
    </rPh>
    <rPh sb="196" eb="198">
      <t>キュウスイ</t>
    </rPh>
    <rPh sb="198" eb="200">
      <t>ゲンカ</t>
    </rPh>
    <rPh sb="201" eb="203">
      <t>ルイジ</t>
    </rPh>
    <rPh sb="203" eb="205">
      <t>ダンタイ</t>
    </rPh>
    <rPh sb="206" eb="209">
      <t>ヘイキンチ</t>
    </rPh>
    <rPh sb="210" eb="211">
      <t>ヤク</t>
    </rPh>
    <rPh sb="212" eb="213">
      <t>バイ</t>
    </rPh>
    <rPh sb="214" eb="216">
      <t>リョウキン</t>
    </rPh>
    <rPh sb="216" eb="218">
      <t>カイシュウ</t>
    </rPh>
    <rPh sb="218" eb="219">
      <t>リツ</t>
    </rPh>
    <rPh sb="220" eb="221">
      <t>ドウ</t>
    </rPh>
    <rPh sb="221" eb="222">
      <t>アタイ</t>
    </rPh>
    <rPh sb="223" eb="225">
      <t>ウワマワ</t>
    </rPh>
    <rPh sb="226" eb="228">
      <t>ケイコウ</t>
    </rPh>
    <phoneticPr fontId="4"/>
  </si>
  <si>
    <t>　当組合の管路が法定耐用年数を超えるのは平成34年度以降になるため、管路経年化率は０で推移しており、現状では、管路の維持管理に努めており更新は行っていない状況にある。</t>
    <rPh sb="1" eb="4">
      <t>トウクミアイ</t>
    </rPh>
    <rPh sb="5" eb="7">
      <t>カンロ</t>
    </rPh>
    <rPh sb="8" eb="10">
      <t>ホウテイ</t>
    </rPh>
    <rPh sb="10" eb="12">
      <t>タイヨウ</t>
    </rPh>
    <rPh sb="12" eb="14">
      <t>ネンスウ</t>
    </rPh>
    <rPh sb="15" eb="16">
      <t>コ</t>
    </rPh>
    <rPh sb="20" eb="22">
      <t>ヘイセイ</t>
    </rPh>
    <rPh sb="24" eb="26">
      <t>ネンド</t>
    </rPh>
    <rPh sb="26" eb="28">
      <t>イコウ</t>
    </rPh>
    <rPh sb="34" eb="36">
      <t>カンロ</t>
    </rPh>
    <rPh sb="36" eb="39">
      <t>ケイネンカ</t>
    </rPh>
    <rPh sb="39" eb="40">
      <t>リツ</t>
    </rPh>
    <rPh sb="43" eb="45">
      <t>スイイ</t>
    </rPh>
    <rPh sb="50" eb="52">
      <t>ゲンジョウ</t>
    </rPh>
    <rPh sb="55" eb="57">
      <t>カンロ</t>
    </rPh>
    <rPh sb="58" eb="60">
      <t>イジ</t>
    </rPh>
    <rPh sb="60" eb="62">
      <t>カンリ</t>
    </rPh>
    <rPh sb="63" eb="64">
      <t>ツト</t>
    </rPh>
    <rPh sb="68" eb="70">
      <t>コウシン</t>
    </rPh>
    <rPh sb="71" eb="72">
      <t>オコナ</t>
    </rPh>
    <rPh sb="77" eb="79">
      <t>ジョウキョウ</t>
    </rPh>
    <phoneticPr fontId="4"/>
  </si>
  <si>
    <t>　現在の経営の健全性や効率性については比較的良いといえる。これは、類似団体と比較して高い給水料金であること、浄水方法の特殊性が要因である。今後は、創設事業を継続中であるため将来の企業債残高の増が予想される。
　また、施設の更新事業も控えているため、経営の健全性を確保しつつ、給水料金の値下げや更新事業の財源確保等のバランスを考慮し、企業債の借入方法等の見直しなどの効率的な事業運営を行うことが必要である。</t>
    <rPh sb="1" eb="3">
      <t>ゲンザイ</t>
    </rPh>
    <rPh sb="4" eb="6">
      <t>ケイエイ</t>
    </rPh>
    <rPh sb="7" eb="10">
      <t>ケンゼンセイ</t>
    </rPh>
    <rPh sb="11" eb="14">
      <t>コウリツセイ</t>
    </rPh>
    <rPh sb="19" eb="22">
      <t>ヒカクテキ</t>
    </rPh>
    <rPh sb="22" eb="23">
      <t>ヨ</t>
    </rPh>
    <rPh sb="33" eb="35">
      <t>ルイジ</t>
    </rPh>
    <rPh sb="35" eb="37">
      <t>ダンタイ</t>
    </rPh>
    <rPh sb="38" eb="40">
      <t>ヒカク</t>
    </rPh>
    <rPh sb="42" eb="43">
      <t>タカ</t>
    </rPh>
    <rPh sb="44" eb="46">
      <t>キュウスイ</t>
    </rPh>
    <rPh sb="46" eb="47">
      <t>リョウ</t>
    </rPh>
    <rPh sb="47" eb="48">
      <t>キン</t>
    </rPh>
    <rPh sb="54" eb="56">
      <t>ジョウスイ</t>
    </rPh>
    <rPh sb="56" eb="58">
      <t>ホウホウ</t>
    </rPh>
    <rPh sb="59" eb="62">
      <t>トクシュセイ</t>
    </rPh>
    <rPh sb="63" eb="65">
      <t>ヨウイン</t>
    </rPh>
    <rPh sb="69" eb="71">
      <t>コンゴ</t>
    </rPh>
    <rPh sb="73" eb="75">
      <t>ソウセツ</t>
    </rPh>
    <rPh sb="75" eb="77">
      <t>ジギョウ</t>
    </rPh>
    <rPh sb="78" eb="81">
      <t>ケイゾクチュウ</t>
    </rPh>
    <rPh sb="86" eb="88">
      <t>ショウライ</t>
    </rPh>
    <rPh sb="89" eb="91">
      <t>キギョウ</t>
    </rPh>
    <rPh sb="91" eb="92">
      <t>サイ</t>
    </rPh>
    <rPh sb="92" eb="94">
      <t>ザンダカ</t>
    </rPh>
    <rPh sb="95" eb="96">
      <t>ゾウ</t>
    </rPh>
    <rPh sb="97" eb="99">
      <t>ヨソウ</t>
    </rPh>
    <rPh sb="108" eb="110">
      <t>シセツ</t>
    </rPh>
    <rPh sb="111" eb="113">
      <t>コウシン</t>
    </rPh>
    <rPh sb="113" eb="115">
      <t>ジギョウ</t>
    </rPh>
    <rPh sb="116" eb="117">
      <t>ヒカ</t>
    </rPh>
    <rPh sb="124" eb="126">
      <t>ケイエイ</t>
    </rPh>
    <rPh sb="127" eb="130">
      <t>ケンゼンセイ</t>
    </rPh>
    <rPh sb="131" eb="133">
      <t>カクホ</t>
    </rPh>
    <rPh sb="137" eb="139">
      <t>キュウスイ</t>
    </rPh>
    <rPh sb="139" eb="140">
      <t>リョウ</t>
    </rPh>
    <rPh sb="140" eb="141">
      <t>キン</t>
    </rPh>
    <rPh sb="142" eb="144">
      <t>ネサ</t>
    </rPh>
    <rPh sb="146" eb="148">
      <t>コウシン</t>
    </rPh>
    <rPh sb="148" eb="150">
      <t>ジギョウ</t>
    </rPh>
    <rPh sb="151" eb="153">
      <t>ザイゲン</t>
    </rPh>
    <rPh sb="153" eb="155">
      <t>カクホ</t>
    </rPh>
    <rPh sb="155" eb="156">
      <t>トウ</t>
    </rPh>
    <rPh sb="162" eb="164">
      <t>コウリョ</t>
    </rPh>
    <rPh sb="166" eb="168">
      <t>キギョウ</t>
    </rPh>
    <rPh sb="168" eb="169">
      <t>サイ</t>
    </rPh>
    <rPh sb="170" eb="172">
      <t>カリイレ</t>
    </rPh>
    <rPh sb="172" eb="175">
      <t>ホウホウトウ</t>
    </rPh>
    <rPh sb="176" eb="178">
      <t>ミナオ</t>
    </rPh>
    <rPh sb="182" eb="185">
      <t>コウリツテキ</t>
    </rPh>
    <rPh sb="186" eb="188">
      <t>ジギョウ</t>
    </rPh>
    <rPh sb="188" eb="190">
      <t>ウンエイ</t>
    </rPh>
    <rPh sb="191" eb="192">
      <t>オコナ</t>
    </rPh>
    <rPh sb="196" eb="19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</si>
</sst>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BE4-44CF-B8F9-C4D03E324489}"/>
            </c:ext>
          </c:extLst>
        </c:ser>
        <c:dLbls>
          <c:showLegendKey val="0"/>
          <c:showVal val="0"/>
          <c:showCatName val="0"/>
          <c:showSerName val="0"/>
          <c:showPercent val="0"/>
          <c:showBubbleSize val="0"/>
        </c:dLbls>
        <c:gapWidth val="150"/>
        <c:axId val="318718816"/>
        <c:axId val="31871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0.31</c:v>
                </c:pt>
                <c:pt idx="1">
                  <c:v>0.16</c:v>
                </c:pt>
                <c:pt idx="2">
                  <c:v>0.25</c:v>
                </c:pt>
                <c:pt idx="3">
                  <c:v>0.13</c:v>
                </c:pt>
                <c:pt idx="4">
                  <c:v>0.26</c:v>
                </c:pt>
              </c:numCache>
            </c:numRef>
          </c:val>
          <c:smooth val="0"/>
          <c:extLst>
            <c:ext xmlns:c16="http://schemas.microsoft.com/office/drawing/2014/chart" uri="{C3380CC4-5D6E-409C-BE32-E72D297353CC}">
              <c16:uniqueId val="{00000001-DBE4-44CF-B8F9-C4D03E324489}"/>
            </c:ext>
          </c:extLst>
        </c:ser>
        <c:dLbls>
          <c:showLegendKey val="0"/>
          <c:showVal val="0"/>
          <c:showCatName val="0"/>
          <c:showSerName val="0"/>
          <c:showPercent val="0"/>
          <c:showBubbleSize val="0"/>
        </c:dLbls>
        <c:marker val="1"/>
        <c:smooth val="0"/>
        <c:axId val="318718816"/>
        <c:axId val="318716464"/>
      </c:lineChart>
      <c:dateAx>
        <c:axId val="318718816"/>
        <c:scaling>
          <c:orientation val="minMax"/>
        </c:scaling>
        <c:delete val="1"/>
        <c:axPos val="b"/>
        <c:numFmt formatCode="ge" sourceLinked="1"/>
        <c:majorTickMark val="none"/>
        <c:minorTickMark val="none"/>
        <c:tickLblPos val="none"/>
        <c:crossAx val="318716464"/>
        <c:crosses val="autoZero"/>
        <c:auto val="1"/>
        <c:lblOffset val="100"/>
        <c:baseTimeUnit val="years"/>
      </c:dateAx>
      <c:valAx>
        <c:axId val="31871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71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95.48</c:v>
                </c:pt>
                <c:pt idx="1">
                  <c:v>93.44</c:v>
                </c:pt>
                <c:pt idx="2">
                  <c:v>94.25</c:v>
                </c:pt>
                <c:pt idx="3">
                  <c:v>94.22</c:v>
                </c:pt>
                <c:pt idx="4">
                  <c:v>93.52</c:v>
                </c:pt>
              </c:numCache>
            </c:numRef>
          </c:val>
          <c:extLst>
            <c:ext xmlns:c16="http://schemas.microsoft.com/office/drawing/2014/chart" uri="{C3380CC4-5D6E-409C-BE32-E72D297353CC}">
              <c16:uniqueId val="{00000000-43F2-474A-B430-3B7D34402008}"/>
            </c:ext>
          </c:extLst>
        </c:ser>
        <c:dLbls>
          <c:showLegendKey val="0"/>
          <c:showVal val="0"/>
          <c:showCatName val="0"/>
          <c:showSerName val="0"/>
          <c:showPercent val="0"/>
          <c:showBubbleSize val="0"/>
        </c:dLbls>
        <c:gapWidth val="150"/>
        <c:axId val="319874824"/>
        <c:axId val="319874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63.73</c:v>
                </c:pt>
                <c:pt idx="1">
                  <c:v>64.55</c:v>
                </c:pt>
                <c:pt idx="2">
                  <c:v>64.12</c:v>
                </c:pt>
                <c:pt idx="3">
                  <c:v>62.69</c:v>
                </c:pt>
                <c:pt idx="4">
                  <c:v>61.82</c:v>
                </c:pt>
              </c:numCache>
            </c:numRef>
          </c:val>
          <c:smooth val="0"/>
          <c:extLst>
            <c:ext xmlns:c16="http://schemas.microsoft.com/office/drawing/2014/chart" uri="{C3380CC4-5D6E-409C-BE32-E72D297353CC}">
              <c16:uniqueId val="{00000001-43F2-474A-B430-3B7D34402008}"/>
            </c:ext>
          </c:extLst>
        </c:ser>
        <c:dLbls>
          <c:showLegendKey val="0"/>
          <c:showVal val="0"/>
          <c:showCatName val="0"/>
          <c:showSerName val="0"/>
          <c:showPercent val="0"/>
          <c:showBubbleSize val="0"/>
        </c:dLbls>
        <c:marker val="1"/>
        <c:smooth val="0"/>
        <c:axId val="319874824"/>
        <c:axId val="319874040"/>
      </c:lineChart>
      <c:dateAx>
        <c:axId val="319874824"/>
        <c:scaling>
          <c:orientation val="minMax"/>
        </c:scaling>
        <c:delete val="1"/>
        <c:axPos val="b"/>
        <c:numFmt formatCode="ge" sourceLinked="1"/>
        <c:majorTickMark val="none"/>
        <c:minorTickMark val="none"/>
        <c:tickLblPos val="none"/>
        <c:crossAx val="319874040"/>
        <c:crosses val="autoZero"/>
        <c:auto val="1"/>
        <c:lblOffset val="100"/>
        <c:baseTimeUnit val="years"/>
      </c:dateAx>
      <c:valAx>
        <c:axId val="319874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874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99.94</c:v>
                </c:pt>
                <c:pt idx="1">
                  <c:v>99.94</c:v>
                </c:pt>
                <c:pt idx="2">
                  <c:v>99.94</c:v>
                </c:pt>
                <c:pt idx="3">
                  <c:v>99.94</c:v>
                </c:pt>
                <c:pt idx="4">
                  <c:v>99.94</c:v>
                </c:pt>
              </c:numCache>
            </c:numRef>
          </c:val>
          <c:extLst>
            <c:ext xmlns:c16="http://schemas.microsoft.com/office/drawing/2014/chart" uri="{C3380CC4-5D6E-409C-BE32-E72D297353CC}">
              <c16:uniqueId val="{00000000-96E8-42BC-BCB9-208D531416A3}"/>
            </c:ext>
          </c:extLst>
        </c:ser>
        <c:dLbls>
          <c:showLegendKey val="0"/>
          <c:showVal val="0"/>
          <c:showCatName val="0"/>
          <c:showSerName val="0"/>
          <c:showPercent val="0"/>
          <c:showBubbleSize val="0"/>
        </c:dLbls>
        <c:gapWidth val="150"/>
        <c:axId val="319877176"/>
        <c:axId val="31987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99.96</c:v>
                </c:pt>
                <c:pt idx="1">
                  <c:v>99.93</c:v>
                </c:pt>
                <c:pt idx="2">
                  <c:v>100.12</c:v>
                </c:pt>
                <c:pt idx="3">
                  <c:v>100.12</c:v>
                </c:pt>
                <c:pt idx="4">
                  <c:v>100.03</c:v>
                </c:pt>
              </c:numCache>
            </c:numRef>
          </c:val>
          <c:smooth val="0"/>
          <c:extLst>
            <c:ext xmlns:c16="http://schemas.microsoft.com/office/drawing/2014/chart" uri="{C3380CC4-5D6E-409C-BE32-E72D297353CC}">
              <c16:uniqueId val="{00000001-96E8-42BC-BCB9-208D531416A3}"/>
            </c:ext>
          </c:extLst>
        </c:ser>
        <c:dLbls>
          <c:showLegendKey val="0"/>
          <c:showVal val="0"/>
          <c:showCatName val="0"/>
          <c:showSerName val="0"/>
          <c:showPercent val="0"/>
          <c:showBubbleSize val="0"/>
        </c:dLbls>
        <c:marker val="1"/>
        <c:smooth val="0"/>
        <c:axId val="319877176"/>
        <c:axId val="319877568"/>
      </c:lineChart>
      <c:dateAx>
        <c:axId val="319877176"/>
        <c:scaling>
          <c:orientation val="minMax"/>
        </c:scaling>
        <c:delete val="1"/>
        <c:axPos val="b"/>
        <c:numFmt formatCode="ge" sourceLinked="1"/>
        <c:majorTickMark val="none"/>
        <c:minorTickMark val="none"/>
        <c:tickLblPos val="none"/>
        <c:crossAx val="319877568"/>
        <c:crosses val="autoZero"/>
        <c:auto val="1"/>
        <c:lblOffset val="100"/>
        <c:baseTimeUnit val="years"/>
      </c:dateAx>
      <c:valAx>
        <c:axId val="31987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877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112.11</c:v>
                </c:pt>
                <c:pt idx="1">
                  <c:v>116.7</c:v>
                </c:pt>
                <c:pt idx="2">
                  <c:v>113.3</c:v>
                </c:pt>
                <c:pt idx="3">
                  <c:v>118.63</c:v>
                </c:pt>
                <c:pt idx="4">
                  <c:v>122.75</c:v>
                </c:pt>
              </c:numCache>
            </c:numRef>
          </c:val>
          <c:extLst>
            <c:ext xmlns:c16="http://schemas.microsoft.com/office/drawing/2014/chart" uri="{C3380CC4-5D6E-409C-BE32-E72D297353CC}">
              <c16:uniqueId val="{00000000-2291-497B-B713-AD0AB2E2E8B6}"/>
            </c:ext>
          </c:extLst>
        </c:ser>
        <c:dLbls>
          <c:showLegendKey val="0"/>
          <c:showVal val="0"/>
          <c:showCatName val="0"/>
          <c:showSerName val="0"/>
          <c:showPercent val="0"/>
          <c:showBubbleSize val="0"/>
        </c:dLbls>
        <c:gapWidth val="150"/>
        <c:axId val="318716072"/>
        <c:axId val="318718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111.78</c:v>
                </c:pt>
                <c:pt idx="1">
                  <c:v>113.16</c:v>
                </c:pt>
                <c:pt idx="2">
                  <c:v>113.88</c:v>
                </c:pt>
                <c:pt idx="3">
                  <c:v>113.47</c:v>
                </c:pt>
                <c:pt idx="4">
                  <c:v>113.33</c:v>
                </c:pt>
              </c:numCache>
            </c:numRef>
          </c:val>
          <c:smooth val="0"/>
          <c:extLst>
            <c:ext xmlns:c16="http://schemas.microsoft.com/office/drawing/2014/chart" uri="{C3380CC4-5D6E-409C-BE32-E72D297353CC}">
              <c16:uniqueId val="{00000001-2291-497B-B713-AD0AB2E2E8B6}"/>
            </c:ext>
          </c:extLst>
        </c:ser>
        <c:dLbls>
          <c:showLegendKey val="0"/>
          <c:showVal val="0"/>
          <c:showCatName val="0"/>
          <c:showSerName val="0"/>
          <c:showPercent val="0"/>
          <c:showBubbleSize val="0"/>
        </c:dLbls>
        <c:marker val="1"/>
        <c:smooth val="0"/>
        <c:axId val="318716072"/>
        <c:axId val="318718424"/>
      </c:lineChart>
      <c:dateAx>
        <c:axId val="318716072"/>
        <c:scaling>
          <c:orientation val="minMax"/>
        </c:scaling>
        <c:delete val="1"/>
        <c:axPos val="b"/>
        <c:numFmt formatCode="ge" sourceLinked="1"/>
        <c:majorTickMark val="none"/>
        <c:minorTickMark val="none"/>
        <c:tickLblPos val="none"/>
        <c:crossAx val="318718424"/>
        <c:crosses val="autoZero"/>
        <c:auto val="1"/>
        <c:lblOffset val="100"/>
        <c:baseTimeUnit val="years"/>
      </c:dateAx>
      <c:valAx>
        <c:axId val="318718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8716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42.88</c:v>
                </c:pt>
                <c:pt idx="1">
                  <c:v>41.9</c:v>
                </c:pt>
                <c:pt idx="2">
                  <c:v>43.96</c:v>
                </c:pt>
                <c:pt idx="3">
                  <c:v>59.38</c:v>
                </c:pt>
                <c:pt idx="4">
                  <c:v>61.85</c:v>
                </c:pt>
              </c:numCache>
            </c:numRef>
          </c:val>
          <c:extLst>
            <c:ext xmlns:c16="http://schemas.microsoft.com/office/drawing/2014/chart" uri="{C3380CC4-5D6E-409C-BE32-E72D297353CC}">
              <c16:uniqueId val="{00000000-C548-47B5-AE35-F1FF28E4D50A}"/>
            </c:ext>
          </c:extLst>
        </c:ser>
        <c:dLbls>
          <c:showLegendKey val="0"/>
          <c:showVal val="0"/>
          <c:showCatName val="0"/>
          <c:showSerName val="0"/>
          <c:showPercent val="0"/>
          <c:showBubbleSize val="0"/>
        </c:dLbls>
        <c:gapWidth val="150"/>
        <c:axId val="470481656"/>
        <c:axId val="470484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37.549999999999997</c:v>
                </c:pt>
                <c:pt idx="1">
                  <c:v>38.86</c:v>
                </c:pt>
                <c:pt idx="2">
                  <c:v>39.81</c:v>
                </c:pt>
                <c:pt idx="3">
                  <c:v>51.44</c:v>
                </c:pt>
                <c:pt idx="4">
                  <c:v>52.4</c:v>
                </c:pt>
              </c:numCache>
            </c:numRef>
          </c:val>
          <c:smooth val="0"/>
          <c:extLst>
            <c:ext xmlns:c16="http://schemas.microsoft.com/office/drawing/2014/chart" uri="{C3380CC4-5D6E-409C-BE32-E72D297353CC}">
              <c16:uniqueId val="{00000001-C548-47B5-AE35-F1FF28E4D50A}"/>
            </c:ext>
          </c:extLst>
        </c:ser>
        <c:dLbls>
          <c:showLegendKey val="0"/>
          <c:showVal val="0"/>
          <c:showCatName val="0"/>
          <c:showSerName val="0"/>
          <c:showPercent val="0"/>
          <c:showBubbleSize val="0"/>
        </c:dLbls>
        <c:marker val="1"/>
        <c:smooth val="0"/>
        <c:axId val="470481656"/>
        <c:axId val="470484008"/>
      </c:lineChart>
      <c:dateAx>
        <c:axId val="470481656"/>
        <c:scaling>
          <c:orientation val="minMax"/>
        </c:scaling>
        <c:delete val="1"/>
        <c:axPos val="b"/>
        <c:numFmt formatCode="ge" sourceLinked="1"/>
        <c:majorTickMark val="none"/>
        <c:minorTickMark val="none"/>
        <c:tickLblPos val="none"/>
        <c:crossAx val="470484008"/>
        <c:crosses val="autoZero"/>
        <c:auto val="1"/>
        <c:lblOffset val="100"/>
        <c:baseTimeUnit val="years"/>
      </c:dateAx>
      <c:valAx>
        <c:axId val="470484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481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B7B-4155-84F8-CEF77EA5EC8F}"/>
            </c:ext>
          </c:extLst>
        </c:ser>
        <c:dLbls>
          <c:showLegendKey val="0"/>
          <c:showVal val="0"/>
          <c:showCatName val="0"/>
          <c:showSerName val="0"/>
          <c:showPercent val="0"/>
          <c:showBubbleSize val="0"/>
        </c:dLbls>
        <c:gapWidth val="150"/>
        <c:axId val="470483224"/>
        <c:axId val="470487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9.98</c:v>
                </c:pt>
                <c:pt idx="1">
                  <c:v>12.13</c:v>
                </c:pt>
                <c:pt idx="2">
                  <c:v>13.72</c:v>
                </c:pt>
                <c:pt idx="3">
                  <c:v>16.77</c:v>
                </c:pt>
                <c:pt idx="4">
                  <c:v>18.05</c:v>
                </c:pt>
              </c:numCache>
            </c:numRef>
          </c:val>
          <c:smooth val="0"/>
          <c:extLst>
            <c:ext xmlns:c16="http://schemas.microsoft.com/office/drawing/2014/chart" uri="{C3380CC4-5D6E-409C-BE32-E72D297353CC}">
              <c16:uniqueId val="{00000001-EB7B-4155-84F8-CEF77EA5EC8F}"/>
            </c:ext>
          </c:extLst>
        </c:ser>
        <c:dLbls>
          <c:showLegendKey val="0"/>
          <c:showVal val="0"/>
          <c:showCatName val="0"/>
          <c:showSerName val="0"/>
          <c:showPercent val="0"/>
          <c:showBubbleSize val="0"/>
        </c:dLbls>
        <c:marker val="1"/>
        <c:smooth val="0"/>
        <c:axId val="470483224"/>
        <c:axId val="470487144"/>
      </c:lineChart>
      <c:dateAx>
        <c:axId val="470483224"/>
        <c:scaling>
          <c:orientation val="minMax"/>
        </c:scaling>
        <c:delete val="1"/>
        <c:axPos val="b"/>
        <c:numFmt formatCode="ge" sourceLinked="1"/>
        <c:majorTickMark val="none"/>
        <c:minorTickMark val="none"/>
        <c:tickLblPos val="none"/>
        <c:crossAx val="470487144"/>
        <c:crosses val="autoZero"/>
        <c:auto val="1"/>
        <c:lblOffset val="100"/>
        <c:baseTimeUnit val="years"/>
      </c:dateAx>
      <c:valAx>
        <c:axId val="470487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483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F3D-4B8D-8AFE-58268C6F17F1}"/>
            </c:ext>
          </c:extLst>
        </c:ser>
        <c:dLbls>
          <c:showLegendKey val="0"/>
          <c:showVal val="0"/>
          <c:showCatName val="0"/>
          <c:showSerName val="0"/>
          <c:showPercent val="0"/>
          <c:showBubbleSize val="0"/>
        </c:dLbls>
        <c:gapWidth val="150"/>
        <c:axId val="470485968"/>
        <c:axId val="470484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25.8</c:v>
                </c:pt>
                <c:pt idx="1">
                  <c:v>23.57</c:v>
                </c:pt>
                <c:pt idx="2">
                  <c:v>21.34</c:v>
                </c:pt>
                <c:pt idx="3">
                  <c:v>16.89</c:v>
                </c:pt>
                <c:pt idx="4">
                  <c:v>17.39</c:v>
                </c:pt>
              </c:numCache>
            </c:numRef>
          </c:val>
          <c:smooth val="0"/>
          <c:extLst>
            <c:ext xmlns:c16="http://schemas.microsoft.com/office/drawing/2014/chart" uri="{C3380CC4-5D6E-409C-BE32-E72D297353CC}">
              <c16:uniqueId val="{00000001-0F3D-4B8D-8AFE-58268C6F17F1}"/>
            </c:ext>
          </c:extLst>
        </c:ser>
        <c:dLbls>
          <c:showLegendKey val="0"/>
          <c:showVal val="0"/>
          <c:showCatName val="0"/>
          <c:showSerName val="0"/>
          <c:showPercent val="0"/>
          <c:showBubbleSize val="0"/>
        </c:dLbls>
        <c:marker val="1"/>
        <c:smooth val="0"/>
        <c:axId val="470485968"/>
        <c:axId val="470484792"/>
      </c:lineChart>
      <c:dateAx>
        <c:axId val="470485968"/>
        <c:scaling>
          <c:orientation val="minMax"/>
        </c:scaling>
        <c:delete val="1"/>
        <c:axPos val="b"/>
        <c:numFmt formatCode="ge" sourceLinked="1"/>
        <c:majorTickMark val="none"/>
        <c:minorTickMark val="none"/>
        <c:tickLblPos val="none"/>
        <c:crossAx val="470484792"/>
        <c:crosses val="autoZero"/>
        <c:auto val="1"/>
        <c:lblOffset val="100"/>
        <c:baseTimeUnit val="years"/>
      </c:dateAx>
      <c:valAx>
        <c:axId val="4704847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048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502.66</c:v>
                </c:pt>
                <c:pt idx="1">
                  <c:v>545.26</c:v>
                </c:pt>
                <c:pt idx="2">
                  <c:v>598.94000000000005</c:v>
                </c:pt>
                <c:pt idx="3">
                  <c:v>426.95</c:v>
                </c:pt>
                <c:pt idx="4">
                  <c:v>652.14</c:v>
                </c:pt>
              </c:numCache>
            </c:numRef>
          </c:val>
          <c:extLst>
            <c:ext xmlns:c16="http://schemas.microsoft.com/office/drawing/2014/chart" uri="{C3380CC4-5D6E-409C-BE32-E72D297353CC}">
              <c16:uniqueId val="{00000000-C59B-45ED-B920-FBF2F22B3CAD}"/>
            </c:ext>
          </c:extLst>
        </c:ser>
        <c:dLbls>
          <c:showLegendKey val="0"/>
          <c:showVal val="0"/>
          <c:showCatName val="0"/>
          <c:showSerName val="0"/>
          <c:showPercent val="0"/>
          <c:showBubbleSize val="0"/>
        </c:dLbls>
        <c:gapWidth val="150"/>
        <c:axId val="472220752"/>
        <c:axId val="47221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720.62</c:v>
                </c:pt>
                <c:pt idx="1">
                  <c:v>654.97</c:v>
                </c:pt>
                <c:pt idx="2">
                  <c:v>634.53</c:v>
                </c:pt>
                <c:pt idx="3">
                  <c:v>200.22</c:v>
                </c:pt>
                <c:pt idx="4">
                  <c:v>212.95</c:v>
                </c:pt>
              </c:numCache>
            </c:numRef>
          </c:val>
          <c:smooth val="0"/>
          <c:extLst>
            <c:ext xmlns:c16="http://schemas.microsoft.com/office/drawing/2014/chart" uri="{C3380CC4-5D6E-409C-BE32-E72D297353CC}">
              <c16:uniqueId val="{00000001-C59B-45ED-B920-FBF2F22B3CAD}"/>
            </c:ext>
          </c:extLst>
        </c:ser>
        <c:dLbls>
          <c:showLegendKey val="0"/>
          <c:showVal val="0"/>
          <c:showCatName val="0"/>
          <c:showSerName val="0"/>
          <c:showPercent val="0"/>
          <c:showBubbleSize val="0"/>
        </c:dLbls>
        <c:marker val="1"/>
        <c:smooth val="0"/>
        <c:axId val="472220752"/>
        <c:axId val="472219968"/>
      </c:lineChart>
      <c:dateAx>
        <c:axId val="472220752"/>
        <c:scaling>
          <c:orientation val="minMax"/>
        </c:scaling>
        <c:delete val="1"/>
        <c:axPos val="b"/>
        <c:numFmt formatCode="ge" sourceLinked="1"/>
        <c:majorTickMark val="none"/>
        <c:minorTickMark val="none"/>
        <c:tickLblPos val="none"/>
        <c:crossAx val="472219968"/>
        <c:crosses val="autoZero"/>
        <c:auto val="1"/>
        <c:lblOffset val="100"/>
        <c:baseTimeUnit val="years"/>
      </c:dateAx>
      <c:valAx>
        <c:axId val="4722199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222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149.66</c:v>
                </c:pt>
                <c:pt idx="1">
                  <c:v>125.9</c:v>
                </c:pt>
                <c:pt idx="2">
                  <c:v>102.43</c:v>
                </c:pt>
                <c:pt idx="3">
                  <c:v>99.57</c:v>
                </c:pt>
                <c:pt idx="4">
                  <c:v>93.16</c:v>
                </c:pt>
              </c:numCache>
            </c:numRef>
          </c:val>
          <c:extLst>
            <c:ext xmlns:c16="http://schemas.microsoft.com/office/drawing/2014/chart" uri="{C3380CC4-5D6E-409C-BE32-E72D297353CC}">
              <c16:uniqueId val="{00000000-96C2-4FEC-B70C-0BF0C20AB7DB}"/>
            </c:ext>
          </c:extLst>
        </c:ser>
        <c:dLbls>
          <c:showLegendKey val="0"/>
          <c:showVal val="0"/>
          <c:showCatName val="0"/>
          <c:showSerName val="0"/>
          <c:showPercent val="0"/>
          <c:showBubbleSize val="0"/>
        </c:dLbls>
        <c:gapWidth val="150"/>
        <c:axId val="472223496"/>
        <c:axId val="472220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415.99</c:v>
                </c:pt>
                <c:pt idx="1">
                  <c:v>383.75</c:v>
                </c:pt>
                <c:pt idx="2">
                  <c:v>368.94</c:v>
                </c:pt>
                <c:pt idx="3">
                  <c:v>351.06</c:v>
                </c:pt>
                <c:pt idx="4">
                  <c:v>333.48</c:v>
                </c:pt>
              </c:numCache>
            </c:numRef>
          </c:val>
          <c:smooth val="0"/>
          <c:extLst>
            <c:ext xmlns:c16="http://schemas.microsoft.com/office/drawing/2014/chart" uri="{C3380CC4-5D6E-409C-BE32-E72D297353CC}">
              <c16:uniqueId val="{00000001-96C2-4FEC-B70C-0BF0C20AB7DB}"/>
            </c:ext>
          </c:extLst>
        </c:ser>
        <c:dLbls>
          <c:showLegendKey val="0"/>
          <c:showVal val="0"/>
          <c:showCatName val="0"/>
          <c:showSerName val="0"/>
          <c:showPercent val="0"/>
          <c:showBubbleSize val="0"/>
        </c:dLbls>
        <c:marker val="1"/>
        <c:smooth val="0"/>
        <c:axId val="472223496"/>
        <c:axId val="472220360"/>
      </c:lineChart>
      <c:dateAx>
        <c:axId val="472223496"/>
        <c:scaling>
          <c:orientation val="minMax"/>
        </c:scaling>
        <c:delete val="1"/>
        <c:axPos val="b"/>
        <c:numFmt formatCode="ge" sourceLinked="1"/>
        <c:majorTickMark val="none"/>
        <c:minorTickMark val="none"/>
        <c:tickLblPos val="none"/>
        <c:crossAx val="472220360"/>
        <c:crosses val="autoZero"/>
        <c:auto val="1"/>
        <c:lblOffset val="100"/>
        <c:baseTimeUnit val="years"/>
      </c:dateAx>
      <c:valAx>
        <c:axId val="472220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2223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111.17</c:v>
                </c:pt>
                <c:pt idx="1">
                  <c:v>116.02</c:v>
                </c:pt>
                <c:pt idx="2">
                  <c:v>112.93</c:v>
                </c:pt>
                <c:pt idx="3">
                  <c:v>119.7</c:v>
                </c:pt>
                <c:pt idx="4">
                  <c:v>124.15</c:v>
                </c:pt>
              </c:numCache>
            </c:numRef>
          </c:val>
          <c:extLst>
            <c:ext xmlns:c16="http://schemas.microsoft.com/office/drawing/2014/chart" uri="{C3380CC4-5D6E-409C-BE32-E72D297353CC}">
              <c16:uniqueId val="{00000000-E3A0-4836-B060-170B36E3CBA0}"/>
            </c:ext>
          </c:extLst>
        </c:ser>
        <c:dLbls>
          <c:showLegendKey val="0"/>
          <c:showVal val="0"/>
          <c:showCatName val="0"/>
          <c:showSerName val="0"/>
          <c:showPercent val="0"/>
          <c:showBubbleSize val="0"/>
        </c:dLbls>
        <c:gapWidth val="150"/>
        <c:axId val="472221928"/>
        <c:axId val="47222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108.61</c:v>
                </c:pt>
                <c:pt idx="1">
                  <c:v>110.39</c:v>
                </c:pt>
                <c:pt idx="2">
                  <c:v>111.12</c:v>
                </c:pt>
                <c:pt idx="3">
                  <c:v>112.92</c:v>
                </c:pt>
                <c:pt idx="4">
                  <c:v>112.81</c:v>
                </c:pt>
              </c:numCache>
            </c:numRef>
          </c:val>
          <c:smooth val="0"/>
          <c:extLst>
            <c:ext xmlns:c16="http://schemas.microsoft.com/office/drawing/2014/chart" uri="{C3380CC4-5D6E-409C-BE32-E72D297353CC}">
              <c16:uniqueId val="{00000001-E3A0-4836-B060-170B36E3CBA0}"/>
            </c:ext>
          </c:extLst>
        </c:ser>
        <c:dLbls>
          <c:showLegendKey val="0"/>
          <c:showVal val="0"/>
          <c:showCatName val="0"/>
          <c:showSerName val="0"/>
          <c:showPercent val="0"/>
          <c:showBubbleSize val="0"/>
        </c:dLbls>
        <c:marker val="1"/>
        <c:smooth val="0"/>
        <c:axId val="472221928"/>
        <c:axId val="472224672"/>
      </c:lineChart>
      <c:dateAx>
        <c:axId val="472221928"/>
        <c:scaling>
          <c:orientation val="minMax"/>
        </c:scaling>
        <c:delete val="1"/>
        <c:axPos val="b"/>
        <c:numFmt formatCode="ge" sourceLinked="1"/>
        <c:majorTickMark val="none"/>
        <c:minorTickMark val="none"/>
        <c:tickLblPos val="none"/>
        <c:crossAx val="472224672"/>
        <c:crosses val="autoZero"/>
        <c:auto val="1"/>
        <c:lblOffset val="100"/>
        <c:baseTimeUnit val="years"/>
      </c:dateAx>
      <c:valAx>
        <c:axId val="47222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221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161.03</c:v>
                </c:pt>
                <c:pt idx="1">
                  <c:v>157.44</c:v>
                </c:pt>
                <c:pt idx="2">
                  <c:v>160.44</c:v>
                </c:pt>
                <c:pt idx="3">
                  <c:v>145.74</c:v>
                </c:pt>
                <c:pt idx="4">
                  <c:v>141.41</c:v>
                </c:pt>
              </c:numCache>
            </c:numRef>
          </c:val>
          <c:extLst>
            <c:ext xmlns:c16="http://schemas.microsoft.com/office/drawing/2014/chart" uri="{C3380CC4-5D6E-409C-BE32-E72D297353CC}">
              <c16:uniqueId val="{00000000-07DB-445B-82A2-2FF7AE8C08FD}"/>
            </c:ext>
          </c:extLst>
        </c:ser>
        <c:dLbls>
          <c:showLegendKey val="0"/>
          <c:showVal val="0"/>
          <c:showCatName val="0"/>
          <c:showSerName val="0"/>
          <c:showPercent val="0"/>
          <c:showBubbleSize val="0"/>
        </c:dLbls>
        <c:gapWidth val="150"/>
        <c:axId val="472225064"/>
        <c:axId val="472219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78.760000000000005</c:v>
                </c:pt>
                <c:pt idx="1">
                  <c:v>76.81</c:v>
                </c:pt>
                <c:pt idx="2">
                  <c:v>75.75</c:v>
                </c:pt>
                <c:pt idx="3">
                  <c:v>75.3</c:v>
                </c:pt>
                <c:pt idx="4">
                  <c:v>75.3</c:v>
                </c:pt>
              </c:numCache>
            </c:numRef>
          </c:val>
          <c:smooth val="0"/>
          <c:extLst>
            <c:ext xmlns:c16="http://schemas.microsoft.com/office/drawing/2014/chart" uri="{C3380CC4-5D6E-409C-BE32-E72D297353CC}">
              <c16:uniqueId val="{00000001-07DB-445B-82A2-2FF7AE8C08FD}"/>
            </c:ext>
          </c:extLst>
        </c:ser>
        <c:dLbls>
          <c:showLegendKey val="0"/>
          <c:showVal val="0"/>
          <c:showCatName val="0"/>
          <c:showSerName val="0"/>
          <c:showPercent val="0"/>
          <c:showBubbleSize val="0"/>
        </c:dLbls>
        <c:marker val="1"/>
        <c:smooth val="0"/>
        <c:axId val="472225064"/>
        <c:axId val="472219576"/>
      </c:lineChart>
      <c:dateAx>
        <c:axId val="472225064"/>
        <c:scaling>
          <c:orientation val="minMax"/>
        </c:scaling>
        <c:delete val="1"/>
        <c:axPos val="b"/>
        <c:numFmt formatCode="ge" sourceLinked="1"/>
        <c:majorTickMark val="none"/>
        <c:minorTickMark val="none"/>
        <c:tickLblPos val="none"/>
        <c:crossAx val="472219576"/>
        <c:crosses val="autoZero"/>
        <c:auto val="1"/>
        <c:lblOffset val="100"/>
        <c:baseTimeUnit val="years"/>
      </c:dateAx>
      <c:valAx>
        <c:axId val="472219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225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【17.39】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【212.95】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【333.48】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【100.03】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【61.82】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【75.30】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【112.81】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【52.40】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【18.05】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【0.26】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J52"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千葉県　印旛郡市広域市町村圏事務組合（事業会計分）</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x14ac:dyDescent="0.15">
      <c r="A8" s="2"/>
      <c r="B8" s="52" t="str">
        <f>データ!I6</f>
        <v>法適用</v>
      </c>
      <c r="C8" s="53"/>
      <c r="D8" s="53"/>
      <c r="E8" s="53"/>
      <c r="F8" s="53"/>
      <c r="G8" s="53"/>
      <c r="H8" s="53"/>
      <c r="I8" s="54"/>
      <c r="J8" s="52" t="str">
        <f>データ!J6</f>
        <v>水道事業</v>
      </c>
      <c r="K8" s="53"/>
      <c r="L8" s="53"/>
      <c r="M8" s="53"/>
      <c r="N8" s="53"/>
      <c r="O8" s="53"/>
      <c r="P8" s="53"/>
      <c r="Q8" s="54"/>
      <c r="R8" s="52" t="str">
        <f>データ!K6</f>
        <v>用水供給事業</v>
      </c>
      <c r="S8" s="53"/>
      <c r="T8" s="53"/>
      <c r="U8" s="53"/>
      <c r="V8" s="53"/>
      <c r="W8" s="53"/>
      <c r="X8" s="53"/>
      <c r="Y8" s="54"/>
      <c r="Z8" s="52" t="str">
        <f>データ!L6</f>
        <v>B</v>
      </c>
      <c r="AA8" s="53"/>
      <c r="AB8" s="53"/>
      <c r="AC8" s="53"/>
      <c r="AD8" s="53"/>
      <c r="AE8" s="53"/>
      <c r="AF8" s="53"/>
      <c r="AG8" s="54"/>
      <c r="AH8" s="3"/>
      <c r="AI8" s="55" t="str">
        <f>データ!Q6</f>
        <v>-</v>
      </c>
      <c r="AJ8" s="56"/>
      <c r="AK8" s="56"/>
      <c r="AL8" s="56"/>
      <c r="AM8" s="56"/>
      <c r="AN8" s="56"/>
      <c r="AO8" s="56"/>
      <c r="AP8" s="57"/>
      <c r="AQ8" s="47" t="str">
        <f>データ!R6</f>
        <v>-</v>
      </c>
      <c r="AR8" s="47"/>
      <c r="AS8" s="47"/>
      <c r="AT8" s="47"/>
      <c r="AU8" s="47"/>
      <c r="AV8" s="47"/>
      <c r="AW8" s="47"/>
      <c r="AX8" s="47"/>
      <c r="AY8" s="47" t="str">
        <f>データ!S6</f>
        <v>-</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x14ac:dyDescent="0.15">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x14ac:dyDescent="0.15">
      <c r="A10" s="2"/>
      <c r="B10" s="47" t="str">
        <f>データ!M6</f>
        <v>-</v>
      </c>
      <c r="C10" s="47"/>
      <c r="D10" s="47"/>
      <c r="E10" s="47"/>
      <c r="F10" s="47"/>
      <c r="G10" s="47"/>
      <c r="H10" s="47"/>
      <c r="I10" s="47"/>
      <c r="J10" s="47">
        <f>データ!N6</f>
        <v>83.42</v>
      </c>
      <c r="K10" s="47"/>
      <c r="L10" s="47"/>
      <c r="M10" s="47"/>
      <c r="N10" s="47"/>
      <c r="O10" s="47"/>
      <c r="P10" s="47"/>
      <c r="Q10" s="47"/>
      <c r="R10" s="47">
        <f>データ!O6</f>
        <v>66.83</v>
      </c>
      <c r="S10" s="47"/>
      <c r="T10" s="47"/>
      <c r="U10" s="47"/>
      <c r="V10" s="47"/>
      <c r="W10" s="47"/>
      <c r="X10" s="47"/>
      <c r="Y10" s="47"/>
      <c r="Z10" s="78">
        <f>データ!P6</f>
        <v>0</v>
      </c>
      <c r="AA10" s="78"/>
      <c r="AB10" s="78"/>
      <c r="AC10" s="78"/>
      <c r="AD10" s="78"/>
      <c r="AE10" s="78"/>
      <c r="AF10" s="78"/>
      <c r="AG10" s="78"/>
      <c r="AH10" s="2"/>
      <c r="AI10" s="78">
        <f>データ!T6</f>
        <v>481131</v>
      </c>
      <c r="AJ10" s="78"/>
      <c r="AK10" s="78"/>
      <c r="AL10" s="78"/>
      <c r="AM10" s="78"/>
      <c r="AN10" s="78"/>
      <c r="AO10" s="78"/>
      <c r="AP10" s="78"/>
      <c r="AQ10" s="47">
        <f>データ!U6</f>
        <v>318.56</v>
      </c>
      <c r="AR10" s="47"/>
      <c r="AS10" s="47"/>
      <c r="AT10" s="47"/>
      <c r="AU10" s="47"/>
      <c r="AV10" s="47"/>
      <c r="AW10" s="47"/>
      <c r="AX10" s="47"/>
      <c r="AY10" s="47">
        <f>データ!V6</f>
        <v>1510.33</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x14ac:dyDescent="0.15">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x14ac:dyDescent="0.15">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x14ac:dyDescent="0.15">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x14ac:dyDescent="0.15">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x14ac:dyDescent="0.15">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x14ac:dyDescent="0.15">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x14ac:dyDescent="0.15">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7" t="s">
        <v>106</v>
      </c>
      <c r="BM66" s="88"/>
      <c r="BN66" s="88"/>
      <c r="BO66" s="88"/>
      <c r="BP66" s="88"/>
      <c r="BQ66" s="88"/>
      <c r="BR66" s="88"/>
      <c r="BS66" s="88"/>
      <c r="BT66" s="88"/>
      <c r="BU66" s="88"/>
      <c r="BV66" s="88"/>
      <c r="BW66" s="88"/>
      <c r="BX66" s="88"/>
      <c r="BY66" s="88"/>
      <c r="BZ66" s="8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7"/>
      <c r="BM67" s="88"/>
      <c r="BN67" s="88"/>
      <c r="BO67" s="88"/>
      <c r="BP67" s="88"/>
      <c r="BQ67" s="88"/>
      <c r="BR67" s="88"/>
      <c r="BS67" s="88"/>
      <c r="BT67" s="88"/>
      <c r="BU67" s="88"/>
      <c r="BV67" s="88"/>
      <c r="BW67" s="88"/>
      <c r="BX67" s="88"/>
      <c r="BY67" s="88"/>
      <c r="BZ67" s="8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7"/>
      <c r="BM68" s="88"/>
      <c r="BN68" s="88"/>
      <c r="BO68" s="88"/>
      <c r="BP68" s="88"/>
      <c r="BQ68" s="88"/>
      <c r="BR68" s="88"/>
      <c r="BS68" s="88"/>
      <c r="BT68" s="88"/>
      <c r="BU68" s="88"/>
      <c r="BV68" s="88"/>
      <c r="BW68" s="88"/>
      <c r="BX68" s="88"/>
      <c r="BY68" s="88"/>
      <c r="BZ68" s="8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7"/>
      <c r="BM69" s="88"/>
      <c r="BN69" s="88"/>
      <c r="BO69" s="88"/>
      <c r="BP69" s="88"/>
      <c r="BQ69" s="88"/>
      <c r="BR69" s="88"/>
      <c r="BS69" s="88"/>
      <c r="BT69" s="88"/>
      <c r="BU69" s="88"/>
      <c r="BV69" s="88"/>
      <c r="BW69" s="88"/>
      <c r="BX69" s="88"/>
      <c r="BY69" s="88"/>
      <c r="BZ69" s="8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7"/>
      <c r="BM70" s="88"/>
      <c r="BN70" s="88"/>
      <c r="BO70" s="88"/>
      <c r="BP70" s="88"/>
      <c r="BQ70" s="88"/>
      <c r="BR70" s="88"/>
      <c r="BS70" s="88"/>
      <c r="BT70" s="88"/>
      <c r="BU70" s="88"/>
      <c r="BV70" s="88"/>
      <c r="BW70" s="88"/>
      <c r="BX70" s="88"/>
      <c r="BY70" s="88"/>
      <c r="BZ70" s="8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7"/>
      <c r="BM71" s="88"/>
      <c r="BN71" s="88"/>
      <c r="BO71" s="88"/>
      <c r="BP71" s="88"/>
      <c r="BQ71" s="88"/>
      <c r="BR71" s="88"/>
      <c r="BS71" s="88"/>
      <c r="BT71" s="88"/>
      <c r="BU71" s="88"/>
      <c r="BV71" s="88"/>
      <c r="BW71" s="88"/>
      <c r="BX71" s="88"/>
      <c r="BY71" s="88"/>
      <c r="BZ71" s="8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7"/>
      <c r="BM72" s="88"/>
      <c r="BN72" s="88"/>
      <c r="BO72" s="88"/>
      <c r="BP72" s="88"/>
      <c r="BQ72" s="88"/>
      <c r="BR72" s="88"/>
      <c r="BS72" s="88"/>
      <c r="BT72" s="88"/>
      <c r="BU72" s="88"/>
      <c r="BV72" s="88"/>
      <c r="BW72" s="88"/>
      <c r="BX72" s="88"/>
      <c r="BY72" s="88"/>
      <c r="BZ72" s="8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7"/>
      <c r="BM73" s="88"/>
      <c r="BN73" s="88"/>
      <c r="BO73" s="88"/>
      <c r="BP73" s="88"/>
      <c r="BQ73" s="88"/>
      <c r="BR73" s="88"/>
      <c r="BS73" s="88"/>
      <c r="BT73" s="88"/>
      <c r="BU73" s="88"/>
      <c r="BV73" s="88"/>
      <c r="BW73" s="88"/>
      <c r="BX73" s="88"/>
      <c r="BY73" s="88"/>
      <c r="BZ73" s="8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7"/>
      <c r="BM74" s="88"/>
      <c r="BN74" s="88"/>
      <c r="BO74" s="88"/>
      <c r="BP74" s="88"/>
      <c r="BQ74" s="88"/>
      <c r="BR74" s="88"/>
      <c r="BS74" s="88"/>
      <c r="BT74" s="88"/>
      <c r="BU74" s="88"/>
      <c r="BV74" s="88"/>
      <c r="BW74" s="88"/>
      <c r="BX74" s="88"/>
      <c r="BY74" s="88"/>
      <c r="BZ74" s="8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7"/>
      <c r="BM75" s="88"/>
      <c r="BN75" s="88"/>
      <c r="BO75" s="88"/>
      <c r="BP75" s="88"/>
      <c r="BQ75" s="88"/>
      <c r="BR75" s="88"/>
      <c r="BS75" s="88"/>
      <c r="BT75" s="88"/>
      <c r="BU75" s="88"/>
      <c r="BV75" s="88"/>
      <c r="BW75" s="88"/>
      <c r="BX75" s="88"/>
      <c r="BY75" s="88"/>
      <c r="BZ75" s="8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7"/>
      <c r="BM76" s="88"/>
      <c r="BN76" s="88"/>
      <c r="BO76" s="88"/>
      <c r="BP76" s="88"/>
      <c r="BQ76" s="88"/>
      <c r="BR76" s="88"/>
      <c r="BS76" s="88"/>
      <c r="BT76" s="88"/>
      <c r="BU76" s="88"/>
      <c r="BV76" s="88"/>
      <c r="BW76" s="88"/>
      <c r="BX76" s="88"/>
      <c r="BY76" s="88"/>
      <c r="BZ76" s="8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7"/>
      <c r="BM77" s="88"/>
      <c r="BN77" s="88"/>
      <c r="BO77" s="88"/>
      <c r="BP77" s="88"/>
      <c r="BQ77" s="88"/>
      <c r="BR77" s="88"/>
      <c r="BS77" s="88"/>
      <c r="BT77" s="88"/>
      <c r="BU77" s="88"/>
      <c r="BV77" s="88"/>
      <c r="BW77" s="88"/>
      <c r="BX77" s="88"/>
      <c r="BY77" s="88"/>
      <c r="BZ77" s="8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7"/>
      <c r="BM78" s="88"/>
      <c r="BN78" s="88"/>
      <c r="BO78" s="88"/>
      <c r="BP78" s="88"/>
      <c r="BQ78" s="88"/>
      <c r="BR78" s="88"/>
      <c r="BS78" s="88"/>
      <c r="BT78" s="88"/>
      <c r="BU78" s="88"/>
      <c r="BV78" s="88"/>
      <c r="BW78" s="88"/>
      <c r="BX78" s="88"/>
      <c r="BY78" s="88"/>
      <c r="BZ78" s="89"/>
    </row>
    <row r="79" spans="1:78" ht="13.5" customHeight="1" x14ac:dyDescent="0.15">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87"/>
      <c r="BM79" s="88"/>
      <c r="BN79" s="88"/>
      <c r="BO79" s="88"/>
      <c r="BP79" s="88"/>
      <c r="BQ79" s="88"/>
      <c r="BR79" s="88"/>
      <c r="BS79" s="88"/>
      <c r="BT79" s="88"/>
      <c r="BU79" s="88"/>
      <c r="BV79" s="88"/>
      <c r="BW79" s="88"/>
      <c r="BX79" s="88"/>
      <c r="BY79" s="88"/>
      <c r="BZ79" s="89"/>
    </row>
    <row r="80" spans="1:78" ht="13.5" customHeight="1" x14ac:dyDescent="0.15">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87"/>
      <c r="BM80" s="88"/>
      <c r="BN80" s="88"/>
      <c r="BO80" s="88"/>
      <c r="BP80" s="88"/>
      <c r="BQ80" s="88"/>
      <c r="BR80" s="88"/>
      <c r="BS80" s="88"/>
      <c r="BT80" s="88"/>
      <c r="BU80" s="88"/>
      <c r="BV80" s="88"/>
      <c r="BW80" s="88"/>
      <c r="BX80" s="88"/>
      <c r="BY80" s="88"/>
      <c r="BZ80" s="8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7"/>
      <c r="BM81" s="88"/>
      <c r="BN81" s="88"/>
      <c r="BO81" s="88"/>
      <c r="BP81" s="88"/>
      <c r="BQ81" s="88"/>
      <c r="BR81" s="88"/>
      <c r="BS81" s="88"/>
      <c r="BT81" s="88"/>
      <c r="BU81" s="88"/>
      <c r="BV81" s="88"/>
      <c r="BW81" s="88"/>
      <c r="BX81" s="88"/>
      <c r="BY81" s="88"/>
      <c r="BZ81" s="8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0"/>
      <c r="BM82" s="91"/>
      <c r="BN82" s="91"/>
      <c r="BO82" s="91"/>
      <c r="BP82" s="91"/>
      <c r="BQ82" s="91"/>
      <c r="BR82" s="91"/>
      <c r="BS82" s="91"/>
      <c r="BT82" s="91"/>
      <c r="BU82" s="91"/>
      <c r="BV82" s="91"/>
      <c r="BW82" s="91"/>
      <c r="BX82" s="91"/>
      <c r="BY82" s="91"/>
      <c r="BZ82" s="92"/>
    </row>
    <row r="83" spans="1:78" x14ac:dyDescent="0.15">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Z1" workbookViewId="0">
      <selection activeCell="EM8" sqref="EM8"/>
    </sheetView>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0" t="s">
        <v>49</v>
      </c>
      <c r="I3" s="81"/>
      <c r="J3" s="81"/>
      <c r="K3" s="81"/>
      <c r="L3" s="81"/>
      <c r="M3" s="81"/>
      <c r="N3" s="81"/>
      <c r="O3" s="81"/>
      <c r="P3" s="81"/>
      <c r="Q3" s="81"/>
      <c r="R3" s="81"/>
      <c r="S3" s="81"/>
      <c r="T3" s="81"/>
      <c r="U3" s="81"/>
      <c r="V3" s="82"/>
      <c r="W3" s="86" t="s">
        <v>50</v>
      </c>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t="s">
        <v>51</v>
      </c>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row>
    <row r="4" spans="1:143" x14ac:dyDescent="0.15">
      <c r="A4" s="26" t="s">
        <v>52</v>
      </c>
      <c r="B4" s="28"/>
      <c r="C4" s="28"/>
      <c r="D4" s="28"/>
      <c r="E4" s="28"/>
      <c r="F4" s="28"/>
      <c r="G4" s="28"/>
      <c r="H4" s="83"/>
      <c r="I4" s="84"/>
      <c r="J4" s="84"/>
      <c r="K4" s="84"/>
      <c r="L4" s="84"/>
      <c r="M4" s="84"/>
      <c r="N4" s="84"/>
      <c r="O4" s="84"/>
      <c r="P4" s="84"/>
      <c r="Q4" s="84"/>
      <c r="R4" s="84"/>
      <c r="S4" s="84"/>
      <c r="T4" s="84"/>
      <c r="U4" s="84"/>
      <c r="V4" s="85"/>
      <c r="W4" s="79" t="s">
        <v>53</v>
      </c>
      <c r="X4" s="79"/>
      <c r="Y4" s="79"/>
      <c r="Z4" s="79"/>
      <c r="AA4" s="79"/>
      <c r="AB4" s="79"/>
      <c r="AC4" s="79"/>
      <c r="AD4" s="79"/>
      <c r="AE4" s="79"/>
      <c r="AF4" s="79"/>
      <c r="AG4" s="79"/>
      <c r="AH4" s="79" t="s">
        <v>54</v>
      </c>
      <c r="AI4" s="79"/>
      <c r="AJ4" s="79"/>
      <c r="AK4" s="79"/>
      <c r="AL4" s="79"/>
      <c r="AM4" s="79"/>
      <c r="AN4" s="79"/>
      <c r="AO4" s="79"/>
      <c r="AP4" s="79"/>
      <c r="AQ4" s="79"/>
      <c r="AR4" s="79"/>
      <c r="AS4" s="79" t="s">
        <v>55</v>
      </c>
      <c r="AT4" s="79"/>
      <c r="AU4" s="79"/>
      <c r="AV4" s="79"/>
      <c r="AW4" s="79"/>
      <c r="AX4" s="79"/>
      <c r="AY4" s="79"/>
      <c r="AZ4" s="79"/>
      <c r="BA4" s="79"/>
      <c r="BB4" s="79"/>
      <c r="BC4" s="79"/>
      <c r="BD4" s="79" t="s">
        <v>56</v>
      </c>
      <c r="BE4" s="79"/>
      <c r="BF4" s="79"/>
      <c r="BG4" s="79"/>
      <c r="BH4" s="79"/>
      <c r="BI4" s="79"/>
      <c r="BJ4" s="79"/>
      <c r="BK4" s="79"/>
      <c r="BL4" s="79"/>
      <c r="BM4" s="79"/>
      <c r="BN4" s="79"/>
      <c r="BO4" s="79" t="s">
        <v>57</v>
      </c>
      <c r="BP4" s="79"/>
      <c r="BQ4" s="79"/>
      <c r="BR4" s="79"/>
      <c r="BS4" s="79"/>
      <c r="BT4" s="79"/>
      <c r="BU4" s="79"/>
      <c r="BV4" s="79"/>
      <c r="BW4" s="79"/>
      <c r="BX4" s="79"/>
      <c r="BY4" s="79"/>
      <c r="BZ4" s="79" t="s">
        <v>58</v>
      </c>
      <c r="CA4" s="79"/>
      <c r="CB4" s="79"/>
      <c r="CC4" s="79"/>
      <c r="CD4" s="79"/>
      <c r="CE4" s="79"/>
      <c r="CF4" s="79"/>
      <c r="CG4" s="79"/>
      <c r="CH4" s="79"/>
      <c r="CI4" s="79"/>
      <c r="CJ4" s="79"/>
      <c r="CK4" s="79" t="s">
        <v>59</v>
      </c>
      <c r="CL4" s="79"/>
      <c r="CM4" s="79"/>
      <c r="CN4" s="79"/>
      <c r="CO4" s="79"/>
      <c r="CP4" s="79"/>
      <c r="CQ4" s="79"/>
      <c r="CR4" s="79"/>
      <c r="CS4" s="79"/>
      <c r="CT4" s="79"/>
      <c r="CU4" s="79"/>
      <c r="CV4" s="79" t="s">
        <v>60</v>
      </c>
      <c r="CW4" s="79"/>
      <c r="CX4" s="79"/>
      <c r="CY4" s="79"/>
      <c r="CZ4" s="79"/>
      <c r="DA4" s="79"/>
      <c r="DB4" s="79"/>
      <c r="DC4" s="79"/>
      <c r="DD4" s="79"/>
      <c r="DE4" s="79"/>
      <c r="DF4" s="79"/>
      <c r="DG4" s="79" t="s">
        <v>61</v>
      </c>
      <c r="DH4" s="79"/>
      <c r="DI4" s="79"/>
      <c r="DJ4" s="79"/>
      <c r="DK4" s="79"/>
      <c r="DL4" s="79"/>
      <c r="DM4" s="79"/>
      <c r="DN4" s="79"/>
      <c r="DO4" s="79"/>
      <c r="DP4" s="79"/>
      <c r="DQ4" s="79"/>
      <c r="DR4" s="79" t="s">
        <v>62</v>
      </c>
      <c r="DS4" s="79"/>
      <c r="DT4" s="79"/>
      <c r="DU4" s="79"/>
      <c r="DV4" s="79"/>
      <c r="DW4" s="79"/>
      <c r="DX4" s="79"/>
      <c r="DY4" s="79"/>
      <c r="DZ4" s="79"/>
      <c r="EA4" s="79"/>
      <c r="EB4" s="79"/>
      <c r="EC4" s="79" t="s">
        <v>63</v>
      </c>
      <c r="ED4" s="79"/>
      <c r="EE4" s="79"/>
      <c r="EF4" s="79"/>
      <c r="EG4" s="79"/>
      <c r="EH4" s="79"/>
      <c r="EI4" s="79"/>
      <c r="EJ4" s="79"/>
      <c r="EK4" s="79"/>
      <c r="EL4" s="79"/>
      <c r="EM4" s="79"/>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128881</v>
      </c>
      <c r="D6" s="31">
        <f t="shared" si="3"/>
        <v>46</v>
      </c>
      <c r="E6" s="31">
        <f t="shared" si="3"/>
        <v>1</v>
      </c>
      <c r="F6" s="31">
        <f t="shared" si="3"/>
        <v>0</v>
      </c>
      <c r="G6" s="31">
        <f t="shared" si="3"/>
        <v>2</v>
      </c>
      <c r="H6" s="31" t="str">
        <f t="shared" si="3"/>
        <v>千葉県　印旛郡市広域市町村圏事務組合（事業会計分）</v>
      </c>
      <c r="I6" s="31" t="str">
        <f t="shared" si="3"/>
        <v>法適用</v>
      </c>
      <c r="J6" s="31" t="str">
        <f t="shared" si="3"/>
        <v>水道事業</v>
      </c>
      <c r="K6" s="31" t="str">
        <f t="shared" si="3"/>
        <v>用水供給事業</v>
      </c>
      <c r="L6" s="31" t="str">
        <f t="shared" si="3"/>
        <v>B</v>
      </c>
      <c r="M6" s="32" t="str">
        <f t="shared" si="3"/>
        <v>-</v>
      </c>
      <c r="N6" s="32">
        <f t="shared" si="3"/>
        <v>83.42</v>
      </c>
      <c r="O6" s="32">
        <f t="shared" si="3"/>
        <v>66.83</v>
      </c>
      <c r="P6" s="32">
        <f t="shared" si="3"/>
        <v>0</v>
      </c>
      <c r="Q6" s="32" t="str">
        <f t="shared" si="3"/>
        <v>-</v>
      </c>
      <c r="R6" s="32" t="str">
        <f t="shared" si="3"/>
        <v>-</v>
      </c>
      <c r="S6" s="32" t="str">
        <f t="shared" si="3"/>
        <v>-</v>
      </c>
      <c r="T6" s="32">
        <f t="shared" si="3"/>
        <v>481131</v>
      </c>
      <c r="U6" s="32">
        <f t="shared" si="3"/>
        <v>318.56</v>
      </c>
      <c r="V6" s="32">
        <f t="shared" si="3"/>
        <v>1510.33</v>
      </c>
      <c r="W6" s="33">
        <f>IF(W7="",NA(),W7)</f>
        <v>112.11</v>
      </c>
      <c r="X6" s="33">
        <f t="shared" ref="X6:AF6" si="4">IF(X7="",NA(),X7)</f>
        <v>116.7</v>
      </c>
      <c r="Y6" s="33">
        <f t="shared" si="4"/>
        <v>113.3</v>
      </c>
      <c r="Z6" s="33">
        <f t="shared" si="4"/>
        <v>118.63</v>
      </c>
      <c r="AA6" s="33">
        <f t="shared" si="4"/>
        <v>122.75</v>
      </c>
      <c r="AB6" s="33">
        <f t="shared" si="4"/>
        <v>111.78</v>
      </c>
      <c r="AC6" s="33">
        <f t="shared" si="4"/>
        <v>113.16</v>
      </c>
      <c r="AD6" s="33">
        <f t="shared" si="4"/>
        <v>113.88</v>
      </c>
      <c r="AE6" s="33">
        <f t="shared" si="4"/>
        <v>113.47</v>
      </c>
      <c r="AF6" s="33">
        <f t="shared" si="4"/>
        <v>113.33</v>
      </c>
      <c r="AG6" s="32" t="str">
        <f>IF(AG7="","",IF(AG7="-","【-】","【"&amp;SUBSTITUTE(TEXT(AG7,"#,##0.00"),"-","△")&amp;"】"))</f>
        <v>【113.33】</v>
      </c>
      <c r="AH6" s="32">
        <f>IF(AH7="",NA(),AH7)</f>
        <v>0</v>
      </c>
      <c r="AI6" s="32">
        <f t="shared" ref="AI6:AQ6" si="5">IF(AI7="",NA(),AI7)</f>
        <v>0</v>
      </c>
      <c r="AJ6" s="32">
        <f t="shared" si="5"/>
        <v>0</v>
      </c>
      <c r="AK6" s="32">
        <f t="shared" si="5"/>
        <v>0</v>
      </c>
      <c r="AL6" s="32">
        <f t="shared" si="5"/>
        <v>0</v>
      </c>
      <c r="AM6" s="33">
        <f t="shared" si="5"/>
        <v>25.8</v>
      </c>
      <c r="AN6" s="33">
        <f t="shared" si="5"/>
        <v>23.57</v>
      </c>
      <c r="AO6" s="33">
        <f t="shared" si="5"/>
        <v>21.34</v>
      </c>
      <c r="AP6" s="33">
        <f t="shared" si="5"/>
        <v>16.89</v>
      </c>
      <c r="AQ6" s="33">
        <f t="shared" si="5"/>
        <v>17.39</v>
      </c>
      <c r="AR6" s="32" t="str">
        <f>IF(AR7="","",IF(AR7="-","【-】","【"&amp;SUBSTITUTE(TEXT(AR7,"#,##0.00"),"-","△")&amp;"】"))</f>
        <v>【17.39】</v>
      </c>
      <c r="AS6" s="33">
        <f>IF(AS7="",NA(),AS7)</f>
        <v>502.66</v>
      </c>
      <c r="AT6" s="33">
        <f t="shared" ref="AT6:BB6" si="6">IF(AT7="",NA(),AT7)</f>
        <v>545.26</v>
      </c>
      <c r="AU6" s="33">
        <f t="shared" si="6"/>
        <v>598.94000000000005</v>
      </c>
      <c r="AV6" s="33">
        <f t="shared" si="6"/>
        <v>426.95</v>
      </c>
      <c r="AW6" s="33">
        <f t="shared" si="6"/>
        <v>652.14</v>
      </c>
      <c r="AX6" s="33">
        <f t="shared" si="6"/>
        <v>720.62</v>
      </c>
      <c r="AY6" s="33">
        <f t="shared" si="6"/>
        <v>654.97</v>
      </c>
      <c r="AZ6" s="33">
        <f t="shared" si="6"/>
        <v>634.53</v>
      </c>
      <c r="BA6" s="33">
        <f t="shared" si="6"/>
        <v>200.22</v>
      </c>
      <c r="BB6" s="33">
        <f t="shared" si="6"/>
        <v>212.95</v>
      </c>
      <c r="BC6" s="32" t="str">
        <f>IF(BC7="","",IF(BC7="-","【-】","【"&amp;SUBSTITUTE(TEXT(BC7,"#,##0.00"),"-","△")&amp;"】"))</f>
        <v>【212.95】</v>
      </c>
      <c r="BD6" s="33">
        <f>IF(BD7="",NA(),BD7)</f>
        <v>149.66</v>
      </c>
      <c r="BE6" s="33">
        <f t="shared" ref="BE6:BM6" si="7">IF(BE7="",NA(),BE7)</f>
        <v>125.9</v>
      </c>
      <c r="BF6" s="33">
        <f t="shared" si="7"/>
        <v>102.43</v>
      </c>
      <c r="BG6" s="33">
        <f t="shared" si="7"/>
        <v>99.57</v>
      </c>
      <c r="BH6" s="33">
        <f t="shared" si="7"/>
        <v>93.16</v>
      </c>
      <c r="BI6" s="33">
        <f t="shared" si="7"/>
        <v>415.99</v>
      </c>
      <c r="BJ6" s="33">
        <f t="shared" si="7"/>
        <v>383.75</v>
      </c>
      <c r="BK6" s="33">
        <f t="shared" si="7"/>
        <v>368.94</v>
      </c>
      <c r="BL6" s="33">
        <f t="shared" si="7"/>
        <v>351.06</v>
      </c>
      <c r="BM6" s="33">
        <f t="shared" si="7"/>
        <v>333.48</v>
      </c>
      <c r="BN6" s="32" t="str">
        <f>IF(BN7="","",IF(BN7="-","【-】","【"&amp;SUBSTITUTE(TEXT(BN7,"#,##0.00"),"-","△")&amp;"】"))</f>
        <v>【333.48】</v>
      </c>
      <c r="BO6" s="33">
        <f>IF(BO7="",NA(),BO7)</f>
        <v>111.17</v>
      </c>
      <c r="BP6" s="33">
        <f t="shared" ref="BP6:BX6" si="8">IF(BP7="",NA(),BP7)</f>
        <v>116.02</v>
      </c>
      <c r="BQ6" s="33">
        <f t="shared" si="8"/>
        <v>112.93</v>
      </c>
      <c r="BR6" s="33">
        <f t="shared" si="8"/>
        <v>119.7</v>
      </c>
      <c r="BS6" s="33">
        <f t="shared" si="8"/>
        <v>124.15</v>
      </c>
      <c r="BT6" s="33">
        <f t="shared" si="8"/>
        <v>108.61</v>
      </c>
      <c r="BU6" s="33">
        <f t="shared" si="8"/>
        <v>110.39</v>
      </c>
      <c r="BV6" s="33">
        <f t="shared" si="8"/>
        <v>111.12</v>
      </c>
      <c r="BW6" s="33">
        <f t="shared" si="8"/>
        <v>112.92</v>
      </c>
      <c r="BX6" s="33">
        <f t="shared" si="8"/>
        <v>112.81</v>
      </c>
      <c r="BY6" s="32" t="str">
        <f>IF(BY7="","",IF(BY7="-","【-】","【"&amp;SUBSTITUTE(TEXT(BY7,"#,##0.00"),"-","△")&amp;"】"))</f>
        <v>【112.81】</v>
      </c>
      <c r="BZ6" s="33">
        <f>IF(BZ7="",NA(),BZ7)</f>
        <v>161.03</v>
      </c>
      <c r="CA6" s="33">
        <f t="shared" ref="CA6:CI6" si="9">IF(CA7="",NA(),CA7)</f>
        <v>157.44</v>
      </c>
      <c r="CB6" s="33">
        <f t="shared" si="9"/>
        <v>160.44</v>
      </c>
      <c r="CC6" s="33">
        <f t="shared" si="9"/>
        <v>145.74</v>
      </c>
      <c r="CD6" s="33">
        <f t="shared" si="9"/>
        <v>141.41</v>
      </c>
      <c r="CE6" s="33">
        <f t="shared" si="9"/>
        <v>78.760000000000005</v>
      </c>
      <c r="CF6" s="33">
        <f t="shared" si="9"/>
        <v>76.81</v>
      </c>
      <c r="CG6" s="33">
        <f t="shared" si="9"/>
        <v>75.75</v>
      </c>
      <c r="CH6" s="33">
        <f t="shared" si="9"/>
        <v>75.3</v>
      </c>
      <c r="CI6" s="33">
        <f t="shared" si="9"/>
        <v>75.3</v>
      </c>
      <c r="CJ6" s="32" t="str">
        <f>IF(CJ7="","",IF(CJ7="-","【-】","【"&amp;SUBSTITUTE(TEXT(CJ7,"#,##0.00"),"-","△")&amp;"】"))</f>
        <v>【75.30】</v>
      </c>
      <c r="CK6" s="33">
        <f>IF(CK7="",NA(),CK7)</f>
        <v>95.48</v>
      </c>
      <c r="CL6" s="33">
        <f t="shared" ref="CL6:CT6" si="10">IF(CL7="",NA(),CL7)</f>
        <v>93.44</v>
      </c>
      <c r="CM6" s="33">
        <f t="shared" si="10"/>
        <v>94.25</v>
      </c>
      <c r="CN6" s="33">
        <f t="shared" si="10"/>
        <v>94.22</v>
      </c>
      <c r="CO6" s="33">
        <f t="shared" si="10"/>
        <v>93.52</v>
      </c>
      <c r="CP6" s="33">
        <f t="shared" si="10"/>
        <v>63.73</v>
      </c>
      <c r="CQ6" s="33">
        <f t="shared" si="10"/>
        <v>64.55</v>
      </c>
      <c r="CR6" s="33">
        <f t="shared" si="10"/>
        <v>64.12</v>
      </c>
      <c r="CS6" s="33">
        <f t="shared" si="10"/>
        <v>62.69</v>
      </c>
      <c r="CT6" s="33">
        <f t="shared" si="10"/>
        <v>61.82</v>
      </c>
      <c r="CU6" s="32" t="str">
        <f>IF(CU7="","",IF(CU7="-","【-】","【"&amp;SUBSTITUTE(TEXT(CU7,"#,##0.00"),"-","△")&amp;"】"))</f>
        <v>【61.82】</v>
      </c>
      <c r="CV6" s="33">
        <f>IF(CV7="",NA(),CV7)</f>
        <v>99.94</v>
      </c>
      <c r="CW6" s="33">
        <f t="shared" ref="CW6:DE6" si="11">IF(CW7="",NA(),CW7)</f>
        <v>99.94</v>
      </c>
      <c r="CX6" s="33">
        <f t="shared" si="11"/>
        <v>99.94</v>
      </c>
      <c r="CY6" s="33">
        <f t="shared" si="11"/>
        <v>99.94</v>
      </c>
      <c r="CZ6" s="33">
        <f t="shared" si="11"/>
        <v>99.94</v>
      </c>
      <c r="DA6" s="33">
        <f t="shared" si="11"/>
        <v>99.96</v>
      </c>
      <c r="DB6" s="33">
        <f t="shared" si="11"/>
        <v>99.93</v>
      </c>
      <c r="DC6" s="33">
        <f t="shared" si="11"/>
        <v>100.12</v>
      </c>
      <c r="DD6" s="33">
        <f t="shared" si="11"/>
        <v>100.12</v>
      </c>
      <c r="DE6" s="33">
        <f t="shared" si="11"/>
        <v>100.03</v>
      </c>
      <c r="DF6" s="32" t="str">
        <f>IF(DF7="","",IF(DF7="-","【-】","【"&amp;SUBSTITUTE(TEXT(DF7,"#,##0.00"),"-","△")&amp;"】"))</f>
        <v>【100.03】</v>
      </c>
      <c r="DG6" s="33">
        <f>IF(DG7="",NA(),DG7)</f>
        <v>42.88</v>
      </c>
      <c r="DH6" s="33">
        <f t="shared" ref="DH6:DP6" si="12">IF(DH7="",NA(),DH7)</f>
        <v>41.9</v>
      </c>
      <c r="DI6" s="33">
        <f t="shared" si="12"/>
        <v>43.96</v>
      </c>
      <c r="DJ6" s="33">
        <f t="shared" si="12"/>
        <v>59.38</v>
      </c>
      <c r="DK6" s="33">
        <f t="shared" si="12"/>
        <v>61.85</v>
      </c>
      <c r="DL6" s="33">
        <f t="shared" si="12"/>
        <v>37.549999999999997</v>
      </c>
      <c r="DM6" s="33">
        <f t="shared" si="12"/>
        <v>38.86</v>
      </c>
      <c r="DN6" s="33">
        <f t="shared" si="12"/>
        <v>39.81</v>
      </c>
      <c r="DO6" s="33">
        <f t="shared" si="12"/>
        <v>51.44</v>
      </c>
      <c r="DP6" s="33">
        <f t="shared" si="12"/>
        <v>52.4</v>
      </c>
      <c r="DQ6" s="32" t="str">
        <f>IF(DQ7="","",IF(DQ7="-","【-】","【"&amp;SUBSTITUTE(TEXT(DQ7,"#,##0.00"),"-","△")&amp;"】"))</f>
        <v>【52.40】</v>
      </c>
      <c r="DR6" s="32">
        <f>IF(DR7="",NA(),DR7)</f>
        <v>0</v>
      </c>
      <c r="DS6" s="32">
        <f t="shared" ref="DS6:EA6" si="13">IF(DS7="",NA(),DS7)</f>
        <v>0</v>
      </c>
      <c r="DT6" s="32">
        <f t="shared" si="13"/>
        <v>0</v>
      </c>
      <c r="DU6" s="32">
        <f t="shared" si="13"/>
        <v>0</v>
      </c>
      <c r="DV6" s="32">
        <f t="shared" si="13"/>
        <v>0</v>
      </c>
      <c r="DW6" s="33">
        <f t="shared" si="13"/>
        <v>9.98</v>
      </c>
      <c r="DX6" s="33">
        <f t="shared" si="13"/>
        <v>12.13</v>
      </c>
      <c r="DY6" s="33">
        <f t="shared" si="13"/>
        <v>13.72</v>
      </c>
      <c r="DZ6" s="33">
        <f t="shared" si="13"/>
        <v>16.77</v>
      </c>
      <c r="EA6" s="33">
        <f t="shared" si="13"/>
        <v>18.05</v>
      </c>
      <c r="EB6" s="32" t="str">
        <f>IF(EB7="","",IF(EB7="-","【-】","【"&amp;SUBSTITUTE(TEXT(EB7,"#,##0.00"),"-","△")&amp;"】"))</f>
        <v>【18.05】</v>
      </c>
      <c r="EC6" s="32">
        <f>IF(EC7="",NA(),EC7)</f>
        <v>0</v>
      </c>
      <c r="ED6" s="32">
        <f t="shared" ref="ED6:EL6" si="14">IF(ED7="",NA(),ED7)</f>
        <v>0</v>
      </c>
      <c r="EE6" s="32">
        <f t="shared" si="14"/>
        <v>0</v>
      </c>
      <c r="EF6" s="32">
        <f t="shared" si="14"/>
        <v>0</v>
      </c>
      <c r="EG6" s="32">
        <f t="shared" si="14"/>
        <v>0</v>
      </c>
      <c r="EH6" s="33">
        <f t="shared" si="14"/>
        <v>0.31</v>
      </c>
      <c r="EI6" s="33">
        <f t="shared" si="14"/>
        <v>0.16</v>
      </c>
      <c r="EJ6" s="33">
        <f t="shared" si="14"/>
        <v>0.25</v>
      </c>
      <c r="EK6" s="33">
        <f t="shared" si="14"/>
        <v>0.13</v>
      </c>
      <c r="EL6" s="33">
        <f t="shared" si="14"/>
        <v>0.26</v>
      </c>
      <c r="EM6" s="32" t="str">
        <f>IF(EM7="","",IF(EM7="-","【-】","【"&amp;SUBSTITUTE(TEXT(EM7,"#,##0.00"),"-","△")&amp;"】"))</f>
        <v>【0.26】</v>
      </c>
    </row>
    <row r="7" spans="1:143" s="34" customFormat="1" x14ac:dyDescent="0.15">
      <c r="A7" s="26"/>
      <c r="B7" s="35">
        <v>2015</v>
      </c>
      <c r="C7" s="35">
        <v>128881</v>
      </c>
      <c r="D7" s="35">
        <v>46</v>
      </c>
      <c r="E7" s="35">
        <v>1</v>
      </c>
      <c r="F7" s="35">
        <v>0</v>
      </c>
      <c r="G7" s="35">
        <v>2</v>
      </c>
      <c r="H7" s="35" t="s">
        <v>93</v>
      </c>
      <c r="I7" s="35" t="s">
        <v>94</v>
      </c>
      <c r="J7" s="35" t="s">
        <v>95</v>
      </c>
      <c r="K7" s="35" t="s">
        <v>96</v>
      </c>
      <c r="L7" s="35" t="s">
        <v>97</v>
      </c>
      <c r="M7" s="36" t="s">
        <v>98</v>
      </c>
      <c r="N7" s="36">
        <v>83.42</v>
      </c>
      <c r="O7" s="36">
        <v>66.83</v>
      </c>
      <c r="P7" s="36">
        <v>0</v>
      </c>
      <c r="Q7" s="36" t="s">
        <v>98</v>
      </c>
      <c r="R7" s="36" t="s">
        <v>98</v>
      </c>
      <c r="S7" s="36" t="s">
        <v>98</v>
      </c>
      <c r="T7" s="36">
        <v>481131</v>
      </c>
      <c r="U7" s="36">
        <v>318.56</v>
      </c>
      <c r="V7" s="36">
        <v>1510.33</v>
      </c>
      <c r="W7" s="36">
        <v>112.11</v>
      </c>
      <c r="X7" s="36">
        <v>116.7</v>
      </c>
      <c r="Y7" s="36">
        <v>113.3</v>
      </c>
      <c r="Z7" s="36">
        <v>118.63</v>
      </c>
      <c r="AA7" s="36">
        <v>122.75</v>
      </c>
      <c r="AB7" s="36">
        <v>111.78</v>
      </c>
      <c r="AC7" s="36">
        <v>113.16</v>
      </c>
      <c r="AD7" s="36">
        <v>113.88</v>
      </c>
      <c r="AE7" s="36">
        <v>113.47</v>
      </c>
      <c r="AF7" s="36">
        <v>113.33</v>
      </c>
      <c r="AG7" s="36">
        <v>113.33</v>
      </c>
      <c r="AH7" s="36">
        <v>0</v>
      </c>
      <c r="AI7" s="36">
        <v>0</v>
      </c>
      <c r="AJ7" s="36">
        <v>0</v>
      </c>
      <c r="AK7" s="36">
        <v>0</v>
      </c>
      <c r="AL7" s="36">
        <v>0</v>
      </c>
      <c r="AM7" s="36">
        <v>25.8</v>
      </c>
      <c r="AN7" s="36">
        <v>23.57</v>
      </c>
      <c r="AO7" s="36">
        <v>21.34</v>
      </c>
      <c r="AP7" s="36">
        <v>16.89</v>
      </c>
      <c r="AQ7" s="36">
        <v>17.39</v>
      </c>
      <c r="AR7" s="36">
        <v>17.39</v>
      </c>
      <c r="AS7" s="36">
        <v>502.66</v>
      </c>
      <c r="AT7" s="36">
        <v>545.26</v>
      </c>
      <c r="AU7" s="36">
        <v>598.94000000000005</v>
      </c>
      <c r="AV7" s="36">
        <v>426.95</v>
      </c>
      <c r="AW7" s="36">
        <v>652.14</v>
      </c>
      <c r="AX7" s="36">
        <v>720.62</v>
      </c>
      <c r="AY7" s="36">
        <v>654.97</v>
      </c>
      <c r="AZ7" s="36">
        <v>634.53</v>
      </c>
      <c r="BA7" s="36">
        <v>200.22</v>
      </c>
      <c r="BB7" s="36">
        <v>212.95</v>
      </c>
      <c r="BC7" s="36">
        <v>212.95</v>
      </c>
      <c r="BD7" s="36">
        <v>149.66</v>
      </c>
      <c r="BE7" s="36">
        <v>125.9</v>
      </c>
      <c r="BF7" s="36">
        <v>102.43</v>
      </c>
      <c r="BG7" s="36">
        <v>99.57</v>
      </c>
      <c r="BH7" s="36">
        <v>93.16</v>
      </c>
      <c r="BI7" s="36">
        <v>415.99</v>
      </c>
      <c r="BJ7" s="36">
        <v>383.75</v>
      </c>
      <c r="BK7" s="36">
        <v>368.94</v>
      </c>
      <c r="BL7" s="36">
        <v>351.06</v>
      </c>
      <c r="BM7" s="36">
        <v>333.48</v>
      </c>
      <c r="BN7" s="36">
        <v>333.48</v>
      </c>
      <c r="BO7" s="36">
        <v>111.17</v>
      </c>
      <c r="BP7" s="36">
        <v>116.02</v>
      </c>
      <c r="BQ7" s="36">
        <v>112.93</v>
      </c>
      <c r="BR7" s="36">
        <v>119.7</v>
      </c>
      <c r="BS7" s="36">
        <v>124.15</v>
      </c>
      <c r="BT7" s="36">
        <v>108.61</v>
      </c>
      <c r="BU7" s="36">
        <v>110.39</v>
      </c>
      <c r="BV7" s="36">
        <v>111.12</v>
      </c>
      <c r="BW7" s="36">
        <v>112.92</v>
      </c>
      <c r="BX7" s="36">
        <v>112.81</v>
      </c>
      <c r="BY7" s="36">
        <v>112.81</v>
      </c>
      <c r="BZ7" s="36">
        <v>161.03</v>
      </c>
      <c r="CA7" s="36">
        <v>157.44</v>
      </c>
      <c r="CB7" s="36">
        <v>160.44</v>
      </c>
      <c r="CC7" s="36">
        <v>145.74</v>
      </c>
      <c r="CD7" s="36">
        <v>141.41</v>
      </c>
      <c r="CE7" s="36">
        <v>78.760000000000005</v>
      </c>
      <c r="CF7" s="36">
        <v>76.81</v>
      </c>
      <c r="CG7" s="36">
        <v>75.75</v>
      </c>
      <c r="CH7" s="36">
        <v>75.3</v>
      </c>
      <c r="CI7" s="36">
        <v>75.3</v>
      </c>
      <c r="CJ7" s="36">
        <v>75.3</v>
      </c>
      <c r="CK7" s="36">
        <v>95.48</v>
      </c>
      <c r="CL7" s="36">
        <v>93.44</v>
      </c>
      <c r="CM7" s="36">
        <v>94.25</v>
      </c>
      <c r="CN7" s="36">
        <v>94.22</v>
      </c>
      <c r="CO7" s="36">
        <v>93.52</v>
      </c>
      <c r="CP7" s="36">
        <v>63.73</v>
      </c>
      <c r="CQ7" s="36">
        <v>64.55</v>
      </c>
      <c r="CR7" s="36">
        <v>64.12</v>
      </c>
      <c r="CS7" s="36">
        <v>62.69</v>
      </c>
      <c r="CT7" s="36">
        <v>61.82</v>
      </c>
      <c r="CU7" s="36">
        <v>61.82</v>
      </c>
      <c r="CV7" s="36">
        <v>99.94</v>
      </c>
      <c r="CW7" s="36">
        <v>99.94</v>
      </c>
      <c r="CX7" s="36">
        <v>99.94</v>
      </c>
      <c r="CY7" s="36">
        <v>99.94</v>
      </c>
      <c r="CZ7" s="36">
        <v>99.94</v>
      </c>
      <c r="DA7" s="36">
        <v>99.96</v>
      </c>
      <c r="DB7" s="36">
        <v>99.93</v>
      </c>
      <c r="DC7" s="36">
        <v>100.12</v>
      </c>
      <c r="DD7" s="36">
        <v>100.12</v>
      </c>
      <c r="DE7" s="36">
        <v>100.03</v>
      </c>
      <c r="DF7" s="36">
        <v>100.03</v>
      </c>
      <c r="DG7" s="36">
        <v>42.88</v>
      </c>
      <c r="DH7" s="36">
        <v>41.9</v>
      </c>
      <c r="DI7" s="36">
        <v>43.96</v>
      </c>
      <c r="DJ7" s="36">
        <v>59.38</v>
      </c>
      <c r="DK7" s="36">
        <v>61.85</v>
      </c>
      <c r="DL7" s="36">
        <v>37.549999999999997</v>
      </c>
      <c r="DM7" s="36">
        <v>38.86</v>
      </c>
      <c r="DN7" s="36">
        <v>39.81</v>
      </c>
      <c r="DO7" s="36">
        <v>51.44</v>
      </c>
      <c r="DP7" s="36">
        <v>52.4</v>
      </c>
      <c r="DQ7" s="36">
        <v>52.4</v>
      </c>
      <c r="DR7" s="36">
        <v>0</v>
      </c>
      <c r="DS7" s="36">
        <v>0</v>
      </c>
      <c r="DT7" s="36">
        <v>0</v>
      </c>
      <c r="DU7" s="36">
        <v>0</v>
      </c>
      <c r="DV7" s="36">
        <v>0</v>
      </c>
      <c r="DW7" s="36">
        <v>9.98</v>
      </c>
      <c r="DX7" s="36">
        <v>12.13</v>
      </c>
      <c r="DY7" s="36">
        <v>13.72</v>
      </c>
      <c r="DZ7" s="36">
        <v>16.77</v>
      </c>
      <c r="EA7" s="36">
        <v>18.05</v>
      </c>
      <c r="EB7" s="36">
        <v>18.05</v>
      </c>
      <c r="EC7" s="36">
        <v>0</v>
      </c>
      <c r="ED7" s="36">
        <v>0</v>
      </c>
      <c r="EE7" s="36">
        <v>0</v>
      </c>
      <c r="EF7" s="36">
        <v>0</v>
      </c>
      <c r="EG7" s="36">
        <v>0</v>
      </c>
      <c r="EH7" s="36">
        <v>0.31</v>
      </c>
      <c r="EI7" s="36">
        <v>0.16</v>
      </c>
      <c r="EJ7" s="36">
        <v>0.25</v>
      </c>
      <c r="EK7" s="36">
        <v>0.13</v>
      </c>
      <c r="EL7" s="36">
        <v>0.26</v>
      </c>
      <c r="EM7" s="36">
        <v>0.26</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dcterms:created xsi:type="dcterms:W3CDTF">2017-02-01T08:39:05Z</dcterms:created>
  <dcterms:modified xsi:type="dcterms:W3CDTF">2017-02-14T23:12:58Z</dcterms:modified>
  <cp:category/>
</cp:coreProperties>
</file>