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tu265\Desktop\"/>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<sst xmlns="http://schemas.openxmlformats.org/spreadsheetml/2006/main" count="232" uniqueCount="111">
  <si>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</si>
  <si>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</si>
  <si>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</si>
  <si>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</si>
  <si>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</si>
  <si>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</si>
  <si>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</si>
  <si>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</si>
  <si>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</si>
  <si>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</si>
  <si>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</si>
  <si>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</si>
  <si>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</si>
  <si>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</si>
  <si>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</si>
  <si>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</si>
  <si>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</si>
  <si>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</si>
  <si>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</si>
  <si>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</si>
  <si>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</si>
  <si>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</si>
  <si>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</si>
  <si>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</si>
  <si>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</si>
  <si>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</si>
  <si>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</si>
  <si>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</si>
  <si>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</si>
  <si>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</si>
  <si>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</si>
  <si>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</si>
  <si>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</si>
  <si>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</si>
  <si>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</si>
  <si>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</si>
  <si>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</si>
  <si>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</si>
  <si>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</si>
  <si>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</si>
  <si>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</si>
  <si>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</si>
  <si>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</si>
  <si>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</si>
  <si>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</si>
  <si>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</si>
  <si>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</si>
  <si>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</si>
  <si>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</si>
  <si>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</si>
  <si>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</si>
  <si>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</si>
  <si>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</si>
  <si>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</si>
  <si>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</si>
  <si>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</si>
  <si>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</si>
  <si>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</si>
  <si>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</si>
  <si>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</si>
  <si>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</si>
  <si>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</si>
  <si>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</si>
  <si>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</si>
  <si>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</si>
  <si>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</si>
  <si>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</si>
  <si>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</si>
  <si>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</si>
  <si>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</si>
  <si>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</si>
  <si>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</si>
  <si>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</si>
  <si>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</si>
  <si>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</si>
  <si>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</si>
  <si>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</si>
  <si>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</si>
  <si>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</si>
  <si>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</si>
  <si>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</si>
  <si>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</si>
  <si>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</si>
  <si>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</si>
  <si>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</si>
  <si>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</si>
  <si>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</si>
  <si>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</si>
  <si>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</si>
  <si>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</si>
  <si>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</si>
  <si>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</si>
  <si>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</si>
  <si>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</si>
  <si>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</si>
  <si>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</si>
  <si>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睦沢町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</si>
  <si>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</si>
  <si>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</si>
  <si>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</si>
  <si>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</si>
  <si>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</si>
  <si>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</si>
  <si>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</si>
  <si>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</si>
  <si>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</si>
  <si>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</si>
  <si>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</si>
  <si>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特定地域生活排水処理事業は、収益的収支比率が１００％未満ではあるが、受益者からの分担金、使用料、補助金等の財源を充て、不足する分を一般会計からの繰入金を充てている。
　町が推進する合併処理浄化槽設置事業であり、事業実施に伴う地方債借入額の増加は今後も見込まれ、汚水処理原価が高くなれば汚水処理人口とのバランスで経費回収率を増加させることが必要になる。</t>
    <phoneticPr fontId="4"/>
  </si>
  <si>
    <t xml:space="preserve"> 平成１４年度から実施している事業であり、今後は耐用年数を経過する浄化槽も増えることから、その修繕に対応する費用も今後は見込む必要がある。</t>
    <phoneticPr fontId="4"/>
  </si>
  <si>
    <t xml:space="preserve"> 平成１４年度から実施している事業であり、今後は耐用年数を経過する浄化槽も増えることから、その修繕に対応する費用について、料金改定も踏まえ検討の必要があると考える。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</si>
</sst>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7837256"/>
        <c:axId val="47783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77837256"/>
        <c:axId val="477838824"/>
      </c:lineChart>
      <c:dateAx>
        <c:axId val="477837256"/>
        <c:scaling>
          <c:orientation val="minMax"/>
        </c:scaling>
        <c:delete val="1"/>
        <c:axPos val="b"/>
        <c:numFmt formatCode="ge" sourceLinked="1"/>
        <c:majorTickMark val="none"/>
        <c:minorTickMark val="none"/>
        <c:tickLblPos val="none"/>
        <c:crossAx val="477838824"/>
        <c:crosses val="autoZero"/>
        <c:auto val="1"/>
        <c:lblOffset val="100"/>
        <c:baseTimeUnit val="years"/>
      </c:dateAx>
      <c:valAx>
        <c:axId val="47783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3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83341928"/>
        <c:axId val="58334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583341928"/>
        <c:axId val="583342320"/>
      </c:lineChart>
      <c:dateAx>
        <c:axId val="583341928"/>
        <c:scaling>
          <c:orientation val="minMax"/>
        </c:scaling>
        <c:delete val="1"/>
        <c:axPos val="b"/>
        <c:numFmt formatCode="ge" sourceLinked="1"/>
        <c:majorTickMark val="none"/>
        <c:minorTickMark val="none"/>
        <c:tickLblPos val="none"/>
        <c:crossAx val="583342320"/>
        <c:crosses val="autoZero"/>
        <c:auto val="1"/>
        <c:lblOffset val="100"/>
        <c:baseTimeUnit val="years"/>
      </c:dateAx>
      <c:valAx>
        <c:axId val="58334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4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83343496"/>
        <c:axId val="58334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583343496"/>
        <c:axId val="583343888"/>
      </c:lineChart>
      <c:dateAx>
        <c:axId val="583343496"/>
        <c:scaling>
          <c:orientation val="minMax"/>
        </c:scaling>
        <c:delete val="1"/>
        <c:axPos val="b"/>
        <c:numFmt formatCode="ge" sourceLinked="1"/>
        <c:majorTickMark val="none"/>
        <c:minorTickMark val="none"/>
        <c:tickLblPos val="none"/>
        <c:crossAx val="583343888"/>
        <c:crosses val="autoZero"/>
        <c:auto val="1"/>
        <c:lblOffset val="100"/>
        <c:baseTimeUnit val="years"/>
      </c:dateAx>
      <c:valAx>
        <c:axId val="58334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4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77.78</c:v>
                </c:pt>
                <c:pt idx="1">
                  <c:v>78.209999999999994</c:v>
                </c:pt>
                <c:pt idx="2">
                  <c:v>78.599999999999994</c:v>
                </c:pt>
                <c:pt idx="3">
                  <c:v>92.42</c:v>
                </c:pt>
                <c:pt idx="4">
                  <c:v>93.15</c:v>
                </c:pt>
              </c:numCache>
            </c:numRef>
          </c:val>
        </c:ser>
        <c:dLbls>
          <c:showLegendKey val="0"/>
          <c:showVal val="0"/>
          <c:showCatName val="0"/>
          <c:showSerName val="0"/>
          <c:showPercent val="0"/>
          <c:showBubbleSize val="0"/>
        </c:dLbls>
        <c:gapWidth val="150"/>
        <c:axId val="477835296"/>
        <c:axId val="58334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835296"/>
        <c:axId val="583344280"/>
      </c:lineChart>
      <c:dateAx>
        <c:axId val="477835296"/>
        <c:scaling>
          <c:orientation val="minMax"/>
        </c:scaling>
        <c:delete val="1"/>
        <c:axPos val="b"/>
        <c:numFmt formatCode="ge" sourceLinked="1"/>
        <c:majorTickMark val="none"/>
        <c:minorTickMark val="none"/>
        <c:tickLblPos val="none"/>
        <c:crossAx val="583344280"/>
        <c:crosses val="autoZero"/>
        <c:auto val="1"/>
        <c:lblOffset val="100"/>
        <c:baseTimeUnit val="years"/>
      </c:dateAx>
      <c:valAx>
        <c:axId val="58334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332912"/>
        <c:axId val="58334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332912"/>
        <c:axId val="583340360"/>
      </c:lineChart>
      <c:dateAx>
        <c:axId val="583332912"/>
        <c:scaling>
          <c:orientation val="minMax"/>
        </c:scaling>
        <c:delete val="1"/>
        <c:axPos val="b"/>
        <c:numFmt formatCode="ge" sourceLinked="1"/>
        <c:majorTickMark val="none"/>
        <c:minorTickMark val="none"/>
        <c:tickLblPos val="none"/>
        <c:crossAx val="583340360"/>
        <c:crosses val="autoZero"/>
        <c:auto val="1"/>
        <c:lblOffset val="100"/>
        <c:baseTimeUnit val="years"/>
      </c:dateAx>
      <c:valAx>
        <c:axId val="58334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3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345064"/>
        <c:axId val="58334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345064"/>
        <c:axId val="583346632"/>
      </c:lineChart>
      <c:dateAx>
        <c:axId val="583345064"/>
        <c:scaling>
          <c:orientation val="minMax"/>
        </c:scaling>
        <c:delete val="1"/>
        <c:axPos val="b"/>
        <c:numFmt formatCode="ge" sourceLinked="1"/>
        <c:majorTickMark val="none"/>
        <c:minorTickMark val="none"/>
        <c:tickLblPos val="none"/>
        <c:crossAx val="583346632"/>
        <c:crosses val="autoZero"/>
        <c:auto val="1"/>
        <c:lblOffset val="100"/>
        <c:baseTimeUnit val="years"/>
      </c:dateAx>
      <c:valAx>
        <c:axId val="58334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4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345848"/>
        <c:axId val="5833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345848"/>
        <c:axId val="583346240"/>
      </c:lineChart>
      <c:dateAx>
        <c:axId val="583345848"/>
        <c:scaling>
          <c:orientation val="minMax"/>
        </c:scaling>
        <c:delete val="1"/>
        <c:axPos val="b"/>
        <c:numFmt formatCode="ge" sourceLinked="1"/>
        <c:majorTickMark val="none"/>
        <c:minorTickMark val="none"/>
        <c:tickLblPos val="none"/>
        <c:crossAx val="583346240"/>
        <c:crosses val="autoZero"/>
        <c:auto val="1"/>
        <c:lblOffset val="100"/>
        <c:baseTimeUnit val="years"/>
      </c:dateAx>
      <c:valAx>
        <c:axId val="5833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4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334088"/>
        <c:axId val="58333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334088"/>
        <c:axId val="583334872"/>
      </c:lineChart>
      <c:dateAx>
        <c:axId val="583334088"/>
        <c:scaling>
          <c:orientation val="minMax"/>
        </c:scaling>
        <c:delete val="1"/>
        <c:axPos val="b"/>
        <c:numFmt formatCode="ge" sourceLinked="1"/>
        <c:majorTickMark val="none"/>
        <c:minorTickMark val="none"/>
        <c:tickLblPos val="none"/>
        <c:crossAx val="583334872"/>
        <c:crosses val="autoZero"/>
        <c:auto val="1"/>
        <c:lblOffset val="100"/>
        <c:baseTimeUnit val="years"/>
      </c:dateAx>
      <c:valAx>
        <c:axId val="58333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3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1262.69</c:v>
                </c:pt>
                <c:pt idx="1">
                  <c:v>1105.3399999999999</c:v>
                </c:pt>
                <c:pt idx="2">
                  <c:v>1047.7</c:v>
                </c:pt>
                <c:pt idx="3">
                  <c:v>1052.96</c:v>
                </c:pt>
                <c:pt idx="4">
                  <c:v>1013.27</c:v>
                </c:pt>
              </c:numCache>
            </c:numRef>
          </c:val>
        </c:ser>
        <c:dLbls>
          <c:showLegendKey val="0"/>
          <c:showVal val="0"/>
          <c:showCatName val="0"/>
          <c:showSerName val="0"/>
          <c:showPercent val="0"/>
          <c:showBubbleSize val="0"/>
        </c:dLbls>
        <c:gapWidth val="150"/>
        <c:axId val="583339184"/>
        <c:axId val="58333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583339184"/>
        <c:axId val="583339576"/>
      </c:lineChart>
      <c:dateAx>
        <c:axId val="583339184"/>
        <c:scaling>
          <c:orientation val="minMax"/>
        </c:scaling>
        <c:delete val="1"/>
        <c:axPos val="b"/>
        <c:numFmt formatCode="ge" sourceLinked="1"/>
        <c:majorTickMark val="none"/>
        <c:minorTickMark val="none"/>
        <c:tickLblPos val="none"/>
        <c:crossAx val="583339576"/>
        <c:crosses val="autoZero"/>
        <c:auto val="1"/>
        <c:lblOffset val="100"/>
        <c:baseTimeUnit val="years"/>
      </c:dateAx>
      <c:valAx>
        <c:axId val="58333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3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76.89</c:v>
                </c:pt>
                <c:pt idx="1">
                  <c:v>76.959999999999994</c:v>
                </c:pt>
                <c:pt idx="2">
                  <c:v>75.37</c:v>
                </c:pt>
                <c:pt idx="3">
                  <c:v>91.17</c:v>
                </c:pt>
                <c:pt idx="4">
                  <c:v>92.33</c:v>
                </c:pt>
              </c:numCache>
            </c:numRef>
          </c:val>
        </c:ser>
        <c:dLbls>
          <c:showLegendKey val="0"/>
          <c:showVal val="0"/>
          <c:showCatName val="0"/>
          <c:showSerName val="0"/>
          <c:showPercent val="0"/>
          <c:showBubbleSize val="0"/>
        </c:dLbls>
        <c:gapWidth val="150"/>
        <c:axId val="583338400"/>
        <c:axId val="58333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583338400"/>
        <c:axId val="583333304"/>
      </c:lineChart>
      <c:dateAx>
        <c:axId val="583338400"/>
        <c:scaling>
          <c:orientation val="minMax"/>
        </c:scaling>
        <c:delete val="1"/>
        <c:axPos val="b"/>
        <c:numFmt formatCode="ge" sourceLinked="1"/>
        <c:majorTickMark val="none"/>
        <c:minorTickMark val="none"/>
        <c:tickLblPos val="none"/>
        <c:crossAx val="583333304"/>
        <c:crosses val="autoZero"/>
        <c:auto val="1"/>
        <c:lblOffset val="100"/>
        <c:baseTimeUnit val="years"/>
      </c:dateAx>
      <c:valAx>
        <c:axId val="5833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132.37</c:v>
                </c:pt>
                <c:pt idx="1">
                  <c:v>124.7</c:v>
                </c:pt>
                <c:pt idx="2">
                  <c:v>126.24</c:v>
                </c:pt>
                <c:pt idx="3">
                  <c:v>106.36</c:v>
                </c:pt>
                <c:pt idx="4">
                  <c:v>104.22</c:v>
                </c:pt>
              </c:numCache>
            </c:numRef>
          </c:val>
        </c:ser>
        <c:dLbls>
          <c:showLegendKey val="0"/>
          <c:showVal val="0"/>
          <c:showCatName val="0"/>
          <c:showSerName val="0"/>
          <c:showPercent val="0"/>
          <c:showBubbleSize val="0"/>
        </c:dLbls>
        <c:gapWidth val="150"/>
        <c:axId val="583337616"/>
        <c:axId val="58333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583337616"/>
        <c:axId val="583337224"/>
      </c:lineChart>
      <c:dateAx>
        <c:axId val="583337616"/>
        <c:scaling>
          <c:orientation val="minMax"/>
        </c:scaling>
        <c:delete val="1"/>
        <c:axPos val="b"/>
        <c:numFmt formatCode="ge" sourceLinked="1"/>
        <c:majorTickMark val="none"/>
        <c:minorTickMark val="none"/>
        <c:tickLblPos val="none"/>
        <c:crossAx val="583337224"/>
        <c:crosses val="autoZero"/>
        <c:auto val="1"/>
        <c:lblOffset val="100"/>
        <c:baseTimeUnit val="years"/>
      </c:dateAx>
      <c:valAx>
        <c:axId val="58333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33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2" zoomScaleNormal="100" workbookViewId="0">
      <selection activeCell="Y36" sqref="Y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睦沢町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7365</v>
      </c>
      <c r="AM8" s="47"/>
      <c r="AN8" s="47"/>
      <c r="AO8" s="47"/>
      <c r="AP8" s="47"/>
      <c r="AQ8" s="47"/>
      <c r="AR8" s="47"/>
      <c r="AS8" s="47"/>
      <c r="AT8" s="43">
        <f>データ!S6</f>
        <v>35.590000000000003</v>
      </c>
      <c r="AU8" s="43"/>
      <c r="AV8" s="43"/>
      <c r="AW8" s="43"/>
      <c r="AX8" s="43"/>
      <c r="AY8" s="43"/>
      <c r="AZ8" s="43"/>
      <c r="BA8" s="43"/>
      <c r="BB8" s="43">
        <f>データ!T6</f>
        <v>206.94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13.07</v>
      </c>
      <c r="Q10" s="43"/>
      <c r="R10" s="43"/>
      <c r="S10" s="43"/>
      <c r="T10" s="43"/>
      <c r="U10" s="43"/>
      <c r="V10" s="43"/>
      <c r="W10" s="43">
        <f>データ!P6</f>
        <v>100</v>
      </c>
      <c r="X10" s="43"/>
      <c r="Y10" s="43"/>
      <c r="Z10" s="43"/>
      <c r="AA10" s="43"/>
      <c r="AB10" s="43"/>
      <c r="AC10" s="43"/>
      <c r="AD10" s="47">
        <f>データ!Q6</f>
        <v>2700</v>
      </c>
      <c r="AE10" s="47"/>
      <c r="AF10" s="47"/>
      <c r="AG10" s="47"/>
      <c r="AH10" s="47"/>
      <c r="AI10" s="47"/>
      <c r="AJ10" s="47"/>
      <c r="AK10" s="2"/>
      <c r="AL10" s="47">
        <f>データ!U6</f>
        <v>956</v>
      </c>
      <c r="AM10" s="47"/>
      <c r="AN10" s="47"/>
      <c r="AO10" s="47"/>
      <c r="AP10" s="47"/>
      <c r="AQ10" s="47"/>
      <c r="AR10" s="47"/>
      <c r="AS10" s="47"/>
      <c r="AT10" s="43">
        <f>データ!V6</f>
        <v>21.14</v>
      </c>
      <c r="AU10" s="43"/>
      <c r="AV10" s="43"/>
      <c r="AW10" s="43"/>
      <c r="AX10" s="43"/>
      <c r="AY10" s="43"/>
      <c r="AZ10" s="43"/>
      <c r="BA10" s="43"/>
      <c r="BB10" s="43">
        <f>データ!W6</f>
        <v>45.22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124222</v>
      </c>
      <c r="D6" s="31">
        <f t="shared" si="3"/>
        <v>47</v>
      </c>
      <c r="E6" s="31">
        <f t="shared" si="3"/>
        <v>18</v>
      </c>
      <c r="F6" s="31">
        <f t="shared" si="3"/>
        <v>0</v>
      </c>
      <c r="G6" s="31">
        <f t="shared" si="3"/>
        <v>0</v>
      </c>
      <c r="H6" s="31" t="str">
        <f t="shared" si="3"/>
        <v>千葉県　睦沢町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13.07</v>
      </c>
      <c r="P6" s="32">
        <f t="shared" si="3"/>
        <v>100</v>
      </c>
      <c r="Q6" s="32">
        <f t="shared" si="3"/>
        <v>2700</v>
      </c>
      <c r="R6" s="32">
        <f t="shared" si="3"/>
        <v>7365</v>
      </c>
      <c r="S6" s="32">
        <f t="shared" si="3"/>
        <v>35.590000000000003</v>
      </c>
      <c r="T6" s="32">
        <f t="shared" si="3"/>
        <v>206.94</v>
      </c>
      <c r="U6" s="32">
        <f t="shared" si="3"/>
        <v>956</v>
      </c>
      <c r="V6" s="32">
        <f t="shared" si="3"/>
        <v>21.14</v>
      </c>
      <c r="W6" s="32">
        <f t="shared" si="3"/>
        <v>45.22</v>
      </c>
      <c r="X6" s="33">
        <f>IF(X7="",NA(),X7)</f>
        <v>77.78</v>
      </c>
      <c r="Y6" s="33">
        <f t="shared" ref="Y6:AG6" si="4">IF(Y7="",NA(),Y7)</f>
        <v>78.209999999999994</v>
      </c>
      <c r="Z6" s="33">
        <f t="shared" si="4"/>
        <v>78.599999999999994</v>
      </c>
      <c r="AA6" s="33">
        <f t="shared" si="4"/>
        <v>92.42</v>
      </c>
      <c r="AB6" s="33">
        <f t="shared" si="4"/>
        <v>93.15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1262.69</v>
      </c>
      <c r="BF6" s="33">
        <f t="shared" ref="BF6:BN6" si="7">IF(BF7="",NA(),BF7)</f>
        <v>1105.3399999999999</v>
      </c>
      <c r="BG6" s="33">
        <f t="shared" si="7"/>
        <v>1047.7</v>
      </c>
      <c r="BH6" s="33">
        <f t="shared" si="7"/>
        <v>1052.96</v>
      </c>
      <c r="BI6" s="33">
        <f t="shared" si="7"/>
        <v>1013.27</v>
      </c>
      <c r="BJ6" s="33">
        <f t="shared" si="7"/>
        <v>421.01</v>
      </c>
      <c r="BK6" s="33">
        <f t="shared" si="7"/>
        <v>430.64</v>
      </c>
      <c r="BL6" s="33">
        <f t="shared" si="7"/>
        <v>446.63</v>
      </c>
      <c r="BM6" s="33">
        <f t="shared" si="7"/>
        <v>416.91</v>
      </c>
      <c r="BN6" s="33">
        <f t="shared" si="7"/>
        <v>392.19</v>
      </c>
      <c r="BO6" s="32" t="str">
        <f>IF(BO7="","",IF(BO7="-","【-】","【"&amp;SUBSTITUTE(TEXT(BO7,"#,##0.00"),"-","△")&amp;"】"))</f>
        <v>【345.93】</v>
      </c>
      <c r="BP6" s="33">
        <f>IF(BP7="",NA(),BP7)</f>
        <v>76.89</v>
      </c>
      <c r="BQ6" s="33">
        <f t="shared" ref="BQ6:BY6" si="8">IF(BQ7="",NA(),BQ7)</f>
        <v>76.959999999999994</v>
      </c>
      <c r="BR6" s="33">
        <f t="shared" si="8"/>
        <v>75.37</v>
      </c>
      <c r="BS6" s="33">
        <f t="shared" si="8"/>
        <v>91.17</v>
      </c>
      <c r="BT6" s="33">
        <f t="shared" si="8"/>
        <v>92.33</v>
      </c>
      <c r="BU6" s="33">
        <f t="shared" si="8"/>
        <v>58.98</v>
      </c>
      <c r="BV6" s="33">
        <f t="shared" si="8"/>
        <v>58.78</v>
      </c>
      <c r="BW6" s="33">
        <f t="shared" si="8"/>
        <v>58.53</v>
      </c>
      <c r="BX6" s="33">
        <f t="shared" si="8"/>
        <v>57.93</v>
      </c>
      <c r="BY6" s="33">
        <f t="shared" si="8"/>
        <v>57.03</v>
      </c>
      <c r="BZ6" s="32" t="str">
        <f>IF(BZ7="","",IF(BZ7="-","【-】","【"&amp;SUBSTITUTE(TEXT(BZ7,"#,##0.00"),"-","△")&amp;"】"))</f>
        <v>【59.44】</v>
      </c>
      <c r="CA6" s="33">
        <f>IF(CA7="",NA(),CA7)</f>
        <v>132.37</v>
      </c>
      <c r="CB6" s="33">
        <f t="shared" ref="CB6:CJ6" si="9">IF(CB7="",NA(),CB7)</f>
        <v>124.7</v>
      </c>
      <c r="CC6" s="33">
        <f t="shared" si="9"/>
        <v>126.24</v>
      </c>
      <c r="CD6" s="33">
        <f t="shared" si="9"/>
        <v>106.36</v>
      </c>
      <c r="CE6" s="33">
        <f t="shared" si="9"/>
        <v>104.22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124222</v>
      </c>
      <c r="D7" s="35">
        <v>47</v>
      </c>
      <c r="E7" s="35">
        <v>18</v>
      </c>
      <c r="F7" s="35">
        <v>0</v>
      </c>
      <c r="G7" s="35">
        <v>0</v>
      </c>
      <c r="H7" s="35" t="s">
        <v>96</v>
      </c>
      <c r="I7" s="35" t="s">
        <v>97</v>
      </c>
      <c r="J7" s="35" t="s">
        <v>98</v>
      </c>
      <c r="K7" s="35" t="s">
        <v>99</v>
      </c>
      <c r="L7" s="35" t="s">
        <v>100</v>
      </c>
      <c r="M7" s="36" t="s">
        <v>101</v>
      </c>
      <c r="N7" s="36" t="s">
        <v>102</v>
      </c>
      <c r="O7" s="36">
        <v>13.07</v>
      </c>
      <c r="P7" s="36">
        <v>100</v>
      </c>
      <c r="Q7" s="36">
        <v>2700</v>
      </c>
      <c r="R7" s="36">
        <v>7365</v>
      </c>
      <c r="S7" s="36">
        <v>35.590000000000003</v>
      </c>
      <c r="T7" s="36">
        <v>206.94</v>
      </c>
      <c r="U7" s="36">
        <v>956</v>
      </c>
      <c r="V7" s="36">
        <v>21.14</v>
      </c>
      <c r="W7" s="36">
        <v>45.22</v>
      </c>
      <c r="X7" s="36">
        <v>77.78</v>
      </c>
      <c r="Y7" s="36">
        <v>78.209999999999994</v>
      </c>
      <c r="Z7" s="36">
        <v>78.599999999999994</v>
      </c>
      <c r="AA7" s="36">
        <v>92.42</v>
      </c>
      <c r="AB7" s="36">
        <v>93.15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1262.69</v>
      </c>
      <c r="BF7" s="36">
        <v>1105.3399999999999</v>
      </c>
      <c r="BG7" s="36">
        <v>1047.7</v>
      </c>
      <c r="BH7" s="36">
        <v>1052.96</v>
      </c>
      <c r="BI7" s="36">
        <v>1013.27</v>
      </c>
      <c r="BJ7" s="36">
        <v>421.01</v>
      </c>
      <c r="BK7" s="36">
        <v>430.64</v>
      </c>
      <c r="BL7" s="36">
        <v>446.63</v>
      </c>
      <c r="BM7" s="36">
        <v>416.91</v>
      </c>
      <c r="BN7" s="36">
        <v>392.19</v>
      </c>
      <c r="BO7" s="36">
        <v>345.93</v>
      </c>
      <c r="BP7" s="36">
        <v>76.89</v>
      </c>
      <c r="BQ7" s="36">
        <v>76.959999999999994</v>
      </c>
      <c r="BR7" s="36">
        <v>75.37</v>
      </c>
      <c r="BS7" s="36">
        <v>91.17</v>
      </c>
      <c r="BT7" s="36">
        <v>92.33</v>
      </c>
      <c r="BU7" s="36">
        <v>58.98</v>
      </c>
      <c r="BV7" s="36">
        <v>58.78</v>
      </c>
      <c r="BW7" s="36">
        <v>58.53</v>
      </c>
      <c r="BX7" s="36">
        <v>57.93</v>
      </c>
      <c r="BY7" s="36">
        <v>57.03</v>
      </c>
      <c r="BZ7" s="36">
        <v>59.44</v>
      </c>
      <c r="CA7" s="36">
        <v>132.37</v>
      </c>
      <c r="CB7" s="36">
        <v>124.7</v>
      </c>
      <c r="CC7" s="36">
        <v>126.24</v>
      </c>
      <c r="CD7" s="36">
        <v>106.36</v>
      </c>
      <c r="CE7" s="36">
        <v>104.22</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大塚晃司</cp:lastModifiedBy>
  <cp:lastPrinted>2017-02-13T02:22:33Z</cp:lastPrinted>
  <dcterms:created xsi:type="dcterms:W3CDTF">2017-02-08T03:22:40Z</dcterms:created>
  <dcterms:modified xsi:type="dcterms:W3CDTF">2017-02-13T02:25:14Z</dcterms:modified>
  <cp:category/>
</cp:coreProperties>
</file>