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業務係\006　決算関係\経営分析比率表\H28年度　経営比較分析表の分析調査\"/>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<sst xmlns="http://schemas.openxmlformats.org/spreadsheetml/2006/main" count="217" uniqueCount="107">
  <si>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</si>
  <si>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</si>
  <si>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</si>
  <si>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</si>
  <si>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</si>
  <si>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</si>
  <si>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</si>
  <si>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</si>
  <si>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</si>
  <si>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</si>
  <si>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</si>
  <si>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</si>
  <si>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</si>
  <si>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</si>
  <si>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</si>
  <si>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</si>
  <si>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</si>
  <si>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</si>
  <si>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</si>
  <si>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</si>
  <si>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</si>
  <si>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</si>
  <si>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</si>
  <si>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</si>
  <si>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</si>
  <si>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</si>
  <si>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</si>
  <si>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</si>
  <si>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</si>
  <si>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</si>
  <si>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</si>
  <si>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</si>
  <si>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</si>
  <si>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</si>
  <si>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</si>
  <si>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</si>
  <si>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</si>
  <si>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</si>
  <si>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</si>
  <si>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</si>
  <si>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</si>
  <si>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</si>
  <si>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</si>
  <si>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</si>
  <si>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</si>
  <si>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</si>
  <si>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</si>
  <si>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</si>
  <si>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</si>
  <si>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</si>
  <si>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</si>
  <si>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</si>
  <si>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</si>
  <si>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</si>
  <si>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</si>
  <si>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</si>
  <si>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</si>
  <si>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</si>
  <si>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</si>
  <si>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</si>
  <si>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</si>
  <si>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</si>
  <si>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</si>
  <si>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</si>
  <si>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</si>
  <si>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</si>
  <si>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</si>
  <si>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</si>
  <si>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</si>
  <si>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</si>
  <si>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</si>
  <si>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</si>
  <si>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</si>
  <si>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</si>
  <si>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</si>
  <si>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</si>
  <si>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</si>
  <si>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</si>
  <si>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</si>
  <si>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</si>
  <si>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</si>
  <si>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</si>
  <si>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</si>
  <si>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</si>
  <si>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</si>
  <si>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</si>
  <si>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</si>
  <si>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</si>
  <si>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</si>
  <si>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</si>
  <si>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</si>
  <si>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</si>
  <si>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</si>
  <si>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勝浦市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</si>
  <si>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</si>
  <si>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</si>
  <si>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</si>
  <si>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</si>
  <si>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</si>
  <si>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</si>
  <si>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</si>
  <si>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</si>
  <si>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</si>
  <si>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</si>
  <si>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について、平成２４年度より数値が減少していたが、平成２７年度更新率が増加した原因は、老朽化した石綿セメント管等の配水管布設替工事を実施したことによるものであり、管路経年化率については、同年代に整備されたものも多く、老朽化が進行している。
　</t>
    <rPh sb="1" eb="3">
      <t>カンロ</t>
    </rPh>
    <rPh sb="3" eb="5">
      <t>コウシン</t>
    </rPh>
    <rPh sb="5" eb="6">
      <t>リツ</t>
    </rPh>
    <rPh sb="11" eb="13">
      <t>ヘイセイ</t>
    </rPh>
    <rPh sb="15" eb="16">
      <t>ネン</t>
    </rPh>
    <rPh sb="16" eb="17">
      <t>ド</t>
    </rPh>
    <rPh sb="19" eb="21">
      <t>スウチ</t>
    </rPh>
    <rPh sb="22" eb="24">
      <t>ゲンショウ</t>
    </rPh>
    <rPh sb="30" eb="32">
      <t>ヘイセイ</t>
    </rPh>
    <rPh sb="34" eb="36">
      <t>ネンド</t>
    </rPh>
    <rPh sb="36" eb="38">
      <t>コウシン</t>
    </rPh>
    <rPh sb="38" eb="39">
      <t>リツ</t>
    </rPh>
    <rPh sb="40" eb="42">
      <t>ゾウカ</t>
    </rPh>
    <rPh sb="44" eb="46">
      <t>ゲンイン</t>
    </rPh>
    <rPh sb="48" eb="51">
      <t>ロウキュウカ</t>
    </rPh>
    <rPh sb="53" eb="55">
      <t>イシワタ</t>
    </rPh>
    <rPh sb="59" eb="60">
      <t>カン</t>
    </rPh>
    <rPh sb="60" eb="61">
      <t>トウ</t>
    </rPh>
    <rPh sb="62" eb="65">
      <t>ハイスイカン</t>
    </rPh>
    <rPh sb="65" eb="67">
      <t>フセツ</t>
    </rPh>
    <rPh sb="67" eb="68">
      <t>カ</t>
    </rPh>
    <rPh sb="68" eb="70">
      <t>コウジ</t>
    </rPh>
    <rPh sb="71" eb="73">
      <t>ジッシ</t>
    </rPh>
    <rPh sb="86" eb="88">
      <t>カンロ</t>
    </rPh>
    <rPh sb="88" eb="91">
      <t>ケイネンカ</t>
    </rPh>
    <rPh sb="91" eb="92">
      <t>リツ</t>
    </rPh>
    <rPh sb="98" eb="101">
      <t>ドウネンダイ</t>
    </rPh>
    <rPh sb="102" eb="104">
      <t>セイビ</t>
    </rPh>
    <rPh sb="110" eb="111">
      <t>オオ</t>
    </rPh>
    <rPh sb="113" eb="116">
      <t>ロウキュウカ</t>
    </rPh>
    <rPh sb="117" eb="119">
      <t>シンコウ</t>
    </rPh>
    <phoneticPr fontId="4"/>
  </si>
  <si>
    <t xml:space="preserve">  経営については、経常収支比率は類似団体平均値を下回る年度があるものの平均値に近似しており、この５年間は全て100％を超えている。
　累積欠損金比率は５年間全て０％であることから、経営については概ね適正に維持されているものと考えられる。
　企業債残高対給水収益比率が増加していることについては、給水収益の減少が主な要因であると考えられる。
　料金回収率は類似団体平均値及び全国平均と比較し高い水準となっている。
　また、減少が続いている給水人口や節水型設備の普及により、年々水需要が減少していることから、施設の利用率は類似団体平均値を下回っている。
　しかしながら有収率は、類似団体平均値及び全国平均を下回っており、この有収率の低下は安定給水の観点からも漏水防止のための維持管理を行っていく必要がある。
　</t>
    <rPh sb="2" eb="4">
      <t>ケイエイ</t>
    </rPh>
    <rPh sb="10" eb="12">
      <t>ケイジョウ</t>
    </rPh>
    <rPh sb="12" eb="14">
      <t>シュウシ</t>
    </rPh>
    <rPh sb="14" eb="16">
      <t>ヒリツ</t>
    </rPh>
    <rPh sb="17" eb="19">
      <t>ルイジ</t>
    </rPh>
    <rPh sb="19" eb="21">
      <t>ダンタイ</t>
    </rPh>
    <rPh sb="21" eb="24">
      <t>ヘイキンチ</t>
    </rPh>
    <rPh sb="25" eb="27">
      <t>シタマワ</t>
    </rPh>
    <rPh sb="28" eb="30">
      <t>ネンド</t>
    </rPh>
    <rPh sb="36" eb="39">
      <t>ヘイキンチ</t>
    </rPh>
    <rPh sb="40" eb="42">
      <t>キンジ</t>
    </rPh>
    <rPh sb="50" eb="52">
      <t>ネンカン</t>
    </rPh>
    <rPh sb="53" eb="54">
      <t>スベ</t>
    </rPh>
    <rPh sb="60" eb="61">
      <t>コ</t>
    </rPh>
    <rPh sb="68" eb="70">
      <t>ルイセキ</t>
    </rPh>
    <rPh sb="70" eb="72">
      <t>ケッソン</t>
    </rPh>
    <rPh sb="72" eb="73">
      <t>キン</t>
    </rPh>
    <rPh sb="73" eb="75">
      <t>ヒリツ</t>
    </rPh>
    <rPh sb="77" eb="79">
      <t>ネンカン</t>
    </rPh>
    <rPh sb="79" eb="80">
      <t>スベ</t>
    </rPh>
    <rPh sb="91" eb="93">
      <t>ケイエイ</t>
    </rPh>
    <rPh sb="98" eb="99">
      <t>オオム</t>
    </rPh>
    <rPh sb="100" eb="102">
      <t>テキセイ</t>
    </rPh>
    <rPh sb="103" eb="105">
      <t>イジ</t>
    </rPh>
    <rPh sb="113" eb="114">
      <t>カンガ</t>
    </rPh>
    <rPh sb="121" eb="123">
      <t>キギョウ</t>
    </rPh>
    <rPh sb="123" eb="124">
      <t>サイ</t>
    </rPh>
    <rPh sb="124" eb="126">
      <t>ザンダカ</t>
    </rPh>
    <rPh sb="126" eb="127">
      <t>タイ</t>
    </rPh>
    <rPh sb="127" eb="129">
      <t>キュウスイ</t>
    </rPh>
    <rPh sb="129" eb="131">
      <t>シュウエキ</t>
    </rPh>
    <rPh sb="131" eb="133">
      <t>ヒリツ</t>
    </rPh>
    <rPh sb="134" eb="136">
      <t>ゾウカ</t>
    </rPh>
    <rPh sb="148" eb="150">
      <t>キュウスイ</t>
    </rPh>
    <rPh sb="150" eb="152">
      <t>シュウエキ</t>
    </rPh>
    <rPh sb="153" eb="155">
      <t>ゲンショウ</t>
    </rPh>
    <rPh sb="156" eb="157">
      <t>オモ</t>
    </rPh>
    <rPh sb="158" eb="160">
      <t>ヨウイン</t>
    </rPh>
    <rPh sb="164" eb="165">
      <t>カンガ</t>
    </rPh>
    <rPh sb="172" eb="174">
      <t>リョウキン</t>
    </rPh>
    <rPh sb="174" eb="176">
      <t>カイシュウ</t>
    </rPh>
    <rPh sb="176" eb="177">
      <t>リツ</t>
    </rPh>
    <rPh sb="178" eb="180">
      <t>ルイジ</t>
    </rPh>
    <rPh sb="180" eb="181">
      <t>ダン</t>
    </rPh>
    <rPh sb="181" eb="182">
      <t>タイ</t>
    </rPh>
    <rPh sb="182" eb="185">
      <t>ヘイキンチ</t>
    </rPh>
    <rPh sb="185" eb="186">
      <t>オヨ</t>
    </rPh>
    <rPh sb="187" eb="189">
      <t>ゼンコク</t>
    </rPh>
    <rPh sb="189" eb="191">
      <t>ヘイキン</t>
    </rPh>
    <rPh sb="192" eb="194">
      <t>ヒカク</t>
    </rPh>
    <rPh sb="195" eb="196">
      <t>タカ</t>
    </rPh>
    <rPh sb="197" eb="199">
      <t>スイジュン</t>
    </rPh>
    <rPh sb="211" eb="213">
      <t>ゲンショウ</t>
    </rPh>
    <rPh sb="214" eb="215">
      <t>ツヅ</t>
    </rPh>
    <rPh sb="219" eb="221">
      <t>キュウスイ</t>
    </rPh>
    <rPh sb="221" eb="223">
      <t>ジンコウ</t>
    </rPh>
    <rPh sb="224" eb="226">
      <t>セッスイ</t>
    </rPh>
    <rPh sb="226" eb="227">
      <t>ガタ</t>
    </rPh>
    <rPh sb="227" eb="229">
      <t>セツビ</t>
    </rPh>
    <rPh sb="230" eb="232">
      <t>フキュウ</t>
    </rPh>
    <rPh sb="236" eb="238">
      <t>ネンネン</t>
    </rPh>
    <rPh sb="238" eb="239">
      <t>ミズ</t>
    </rPh>
    <rPh sb="239" eb="241">
      <t>ジュヨウ</t>
    </rPh>
    <rPh sb="242" eb="244">
      <t>ゲンショウ</t>
    </rPh>
    <rPh sb="253" eb="255">
      <t>シセツ</t>
    </rPh>
    <rPh sb="256" eb="258">
      <t>リヨウ</t>
    </rPh>
    <rPh sb="258" eb="259">
      <t>リツ</t>
    </rPh>
    <rPh sb="260" eb="262">
      <t>ルイジ</t>
    </rPh>
    <rPh sb="262" eb="264">
      <t>ダンタイ</t>
    </rPh>
    <rPh sb="264" eb="267">
      <t>ヘイキンチ</t>
    </rPh>
    <rPh sb="268" eb="270">
      <t>シタマワ</t>
    </rPh>
    <rPh sb="283" eb="284">
      <t>ユウ</t>
    </rPh>
    <rPh sb="284" eb="285">
      <t>シュウ</t>
    </rPh>
    <rPh sb="285" eb="286">
      <t>リツ</t>
    </rPh>
    <rPh sb="288" eb="290">
      <t>ルイジ</t>
    </rPh>
    <rPh sb="290" eb="291">
      <t>ダン</t>
    </rPh>
    <rPh sb="291" eb="292">
      <t>タイ</t>
    </rPh>
    <rPh sb="292" eb="295">
      <t>ヘイキンチ</t>
    </rPh>
    <rPh sb="295" eb="296">
      <t>オヨ</t>
    </rPh>
    <rPh sb="297" eb="299">
      <t>ゼンコク</t>
    </rPh>
    <rPh sb="299" eb="301">
      <t>ヘイキン</t>
    </rPh>
    <rPh sb="302" eb="304">
      <t>シタマワ</t>
    </rPh>
    <rPh sb="311" eb="312">
      <t>ユウ</t>
    </rPh>
    <rPh sb="312" eb="313">
      <t>シュウ</t>
    </rPh>
    <rPh sb="313" eb="314">
      <t>リツ</t>
    </rPh>
    <rPh sb="315" eb="317">
      <t>テイカ</t>
    </rPh>
    <rPh sb="318" eb="320">
      <t>アンテイ</t>
    </rPh>
    <rPh sb="320" eb="322">
      <t>キュウスイ</t>
    </rPh>
    <rPh sb="323" eb="325">
      <t>カンテン</t>
    </rPh>
    <rPh sb="328" eb="330">
      <t>ロウスイ</t>
    </rPh>
    <rPh sb="330" eb="332">
      <t>ボウシ</t>
    </rPh>
    <rPh sb="336" eb="338">
      <t>イジ</t>
    </rPh>
    <rPh sb="338" eb="340">
      <t>カンリ</t>
    </rPh>
    <rPh sb="341" eb="342">
      <t>オコナ</t>
    </rPh>
    <rPh sb="346" eb="348">
      <t>ヒツヨウ</t>
    </rPh>
    <phoneticPr fontId="4"/>
  </si>
  <si>
    <t xml:space="preserve">  経営については、表にある過去５年間においては黒字経営になっており、また、老朽化の状況については、今後、老朽管の更新事業を実施する予定であることから、管路更新率は上がると想定される。
  しかしながら、給水人口の減少等により大幅な給水収益が見込めない状況に加え、施設の老朽化に伴う更新や改修などにより、一層、経営環境の厳しさが増すものと考えられる。
　ついては、収納体制の強化、経費削減等により経営基盤の強化を図りながら、老朽化の更新工事などにより有収率の改善に取り組み、併せて、計画的な施設整備の推進に努める必要がある。</t>
    <rPh sb="2" eb="4">
      <t>ケイエイ</t>
    </rPh>
    <rPh sb="10" eb="11">
      <t>ヒョウ</t>
    </rPh>
    <rPh sb="14" eb="16">
      <t>カコ</t>
    </rPh>
    <rPh sb="17" eb="19">
      <t>ネンカン</t>
    </rPh>
    <rPh sb="24" eb="26">
      <t>クロジ</t>
    </rPh>
    <rPh sb="26" eb="28">
      <t>ケイエイ</t>
    </rPh>
    <rPh sb="38" eb="41">
      <t>ロウキュウカ</t>
    </rPh>
    <rPh sb="42" eb="44">
      <t>ジョウキョウ</t>
    </rPh>
    <rPh sb="50" eb="52">
      <t>コンゴ</t>
    </rPh>
    <rPh sb="53" eb="55">
      <t>ロウキュウ</t>
    </rPh>
    <rPh sb="55" eb="56">
      <t>カン</t>
    </rPh>
    <rPh sb="57" eb="59">
      <t>コウシン</t>
    </rPh>
    <rPh sb="59" eb="61">
      <t>ジギョウ</t>
    </rPh>
    <rPh sb="62" eb="64">
      <t>ジッシ</t>
    </rPh>
    <rPh sb="66" eb="68">
      <t>ヨテイ</t>
    </rPh>
    <rPh sb="76" eb="78">
      <t>カンロ</t>
    </rPh>
    <rPh sb="78" eb="80">
      <t>コウシン</t>
    </rPh>
    <rPh sb="80" eb="81">
      <t>リツ</t>
    </rPh>
    <rPh sb="82" eb="83">
      <t>ア</t>
    </rPh>
    <rPh sb="86" eb="88">
      <t>ソウテイ</t>
    </rPh>
    <rPh sb="102" eb="104">
      <t>キュウスイ</t>
    </rPh>
    <rPh sb="104" eb="106">
      <t>ジンコウ</t>
    </rPh>
    <rPh sb="107" eb="109">
      <t>ゲンショウ</t>
    </rPh>
    <rPh sb="109" eb="110">
      <t>トウ</t>
    </rPh>
    <rPh sb="113" eb="115">
      <t>オオハバ</t>
    </rPh>
    <rPh sb="116" eb="118">
      <t>キュウスイ</t>
    </rPh>
    <rPh sb="118" eb="120">
      <t>シュウエキ</t>
    </rPh>
    <rPh sb="121" eb="123">
      <t>ミコ</t>
    </rPh>
    <rPh sb="126" eb="128">
      <t>ジョウキョウ</t>
    </rPh>
    <rPh sb="129" eb="130">
      <t>クワ</t>
    </rPh>
    <rPh sb="132" eb="134">
      <t>シセツ</t>
    </rPh>
    <rPh sb="135" eb="138">
      <t>ロウキュウカ</t>
    </rPh>
    <rPh sb="139" eb="140">
      <t>トモナ</t>
    </rPh>
    <rPh sb="141" eb="143">
      <t>コウシン</t>
    </rPh>
    <rPh sb="144" eb="146">
      <t>カイシュウ</t>
    </rPh>
    <rPh sb="152" eb="154">
      <t>イッソウ</t>
    </rPh>
    <rPh sb="155" eb="157">
      <t>ケイエイ</t>
    </rPh>
    <rPh sb="157" eb="159">
      <t>カンキョウ</t>
    </rPh>
    <rPh sb="160" eb="161">
      <t>キビ</t>
    </rPh>
    <rPh sb="164" eb="165">
      <t>マ</t>
    </rPh>
    <rPh sb="169" eb="170">
      <t>カンガ</t>
    </rPh>
    <rPh sb="182" eb="184">
      <t>シュウノウ</t>
    </rPh>
    <rPh sb="184" eb="186">
      <t>タイセイ</t>
    </rPh>
    <rPh sb="187" eb="189">
      <t>キョウカ</t>
    </rPh>
    <rPh sb="190" eb="192">
      <t>ケイヒ</t>
    </rPh>
    <rPh sb="192" eb="194">
      <t>サクゲン</t>
    </rPh>
    <rPh sb="194" eb="195">
      <t>トウ</t>
    </rPh>
    <rPh sb="198" eb="200">
      <t>ケイエイ</t>
    </rPh>
    <rPh sb="200" eb="202">
      <t>キバン</t>
    </rPh>
    <rPh sb="203" eb="205">
      <t>キョウカ</t>
    </rPh>
    <rPh sb="206" eb="207">
      <t>ハカ</t>
    </rPh>
    <rPh sb="212" eb="215">
      <t>ロウキュウカ</t>
    </rPh>
    <rPh sb="216" eb="218">
      <t>コウシン</t>
    </rPh>
    <rPh sb="218" eb="220">
      <t>コウジ</t>
    </rPh>
    <rPh sb="225" eb="226">
      <t>ユウ</t>
    </rPh>
    <rPh sb="226" eb="227">
      <t>シュウ</t>
    </rPh>
    <rPh sb="227" eb="228">
      <t>リツ</t>
    </rPh>
    <rPh sb="229" eb="231">
      <t>カイゼン</t>
    </rPh>
    <rPh sb="232" eb="233">
      <t>ト</t>
    </rPh>
    <rPh sb="234" eb="235">
      <t>ク</t>
    </rPh>
    <rPh sb="237" eb="238">
      <t>アワ</t>
    </rPh>
    <rPh sb="241" eb="244">
      <t>ケイカクテキ</t>
    </rPh>
    <rPh sb="245" eb="247">
      <t>シセツ</t>
    </rPh>
    <rPh sb="247" eb="249">
      <t>セイビ</t>
    </rPh>
    <rPh sb="250" eb="252">
      <t>スイシン</t>
    </rPh>
    <rPh sb="253" eb="254">
      <t>ツト</t>
    </rPh>
    <rPh sb="256" eb="2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</si>
</sst>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1.1100000000000001</c:v>
                </c:pt>
                <c:pt idx="1">
                  <c:v>0.23</c:v>
                </c:pt>
                <c:pt idx="2">
                  <c:v>0.35</c:v>
                </c:pt>
                <c:pt idx="3">
                  <c:v>0.12</c:v>
                </c:pt>
                <c:pt idx="4" formatCode="#,##0.00;&quot;△&quot;#,##0.00">
                  <c:v>2.3199999999999998</c:v>
                </c:pt>
              </c:numCache>
            </c:numRef>
          </c:val>
        </c:ser>
        <c:dLbls>
          <c:showLegendKey val="0"/>
          <c:showVal val="0"/>
          <c:showCatName val="0"/>
          <c:showSerName val="0"/>
          <c:showPercent val="0"/>
          <c:showBubbleSize val="0"/>
        </c:dLbls>
        <c:gapWidth val="150"/>
        <c:axId val="166128536"/>
        <c:axId val="16613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66128536"/>
        <c:axId val="166133424"/>
      </c:lineChart>
      <c:dateAx>
        <c:axId val="166128536"/>
        <c:scaling>
          <c:orientation val="minMax"/>
        </c:scaling>
        <c:delete val="1"/>
        <c:axPos val="b"/>
        <c:numFmt formatCode="ge" sourceLinked="1"/>
        <c:majorTickMark val="none"/>
        <c:minorTickMark val="none"/>
        <c:tickLblPos val="none"/>
        <c:crossAx val="166133424"/>
        <c:crosses val="autoZero"/>
        <c:auto val="1"/>
        <c:lblOffset val="100"/>
        <c:baseTimeUnit val="years"/>
      </c:dateAx>
      <c:valAx>
        <c:axId val="16613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2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36.9</c:v>
                </c:pt>
                <c:pt idx="1">
                  <c:v>36.880000000000003</c:v>
                </c:pt>
                <c:pt idx="2">
                  <c:v>36.729999999999997</c:v>
                </c:pt>
                <c:pt idx="3">
                  <c:v>36.01</c:v>
                </c:pt>
                <c:pt idx="4">
                  <c:v>35.950000000000003</c:v>
                </c:pt>
              </c:numCache>
            </c:numRef>
          </c:val>
        </c:ser>
        <c:dLbls>
          <c:showLegendKey val="0"/>
          <c:showVal val="0"/>
          <c:showCatName val="0"/>
          <c:showSerName val="0"/>
          <c:showPercent val="0"/>
          <c:showBubbleSize val="0"/>
        </c:dLbls>
        <c:gapWidth val="150"/>
        <c:axId val="266476592"/>
        <c:axId val="26647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66476592"/>
        <c:axId val="266476984"/>
      </c:lineChart>
      <c:dateAx>
        <c:axId val="266476592"/>
        <c:scaling>
          <c:orientation val="minMax"/>
        </c:scaling>
        <c:delete val="1"/>
        <c:axPos val="b"/>
        <c:numFmt formatCode="ge" sourceLinked="1"/>
        <c:majorTickMark val="none"/>
        <c:minorTickMark val="none"/>
        <c:tickLblPos val="none"/>
        <c:crossAx val="266476984"/>
        <c:crosses val="autoZero"/>
        <c:auto val="1"/>
        <c:lblOffset val="100"/>
        <c:baseTimeUnit val="years"/>
      </c:dateAx>
      <c:valAx>
        <c:axId val="26647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47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76.88</c:v>
                </c:pt>
                <c:pt idx="1">
                  <c:v>76.680000000000007</c:v>
                </c:pt>
                <c:pt idx="2">
                  <c:v>77.03</c:v>
                </c:pt>
                <c:pt idx="3">
                  <c:v>76.8</c:v>
                </c:pt>
                <c:pt idx="4">
                  <c:v>76.89</c:v>
                </c:pt>
              </c:numCache>
            </c:numRef>
          </c:val>
        </c:ser>
        <c:dLbls>
          <c:showLegendKey val="0"/>
          <c:showVal val="0"/>
          <c:showCatName val="0"/>
          <c:showSerName val="0"/>
          <c:showPercent val="0"/>
          <c:showBubbleSize val="0"/>
        </c:dLbls>
        <c:gapWidth val="150"/>
        <c:axId val="266290320"/>
        <c:axId val="26647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66290320"/>
        <c:axId val="266478160"/>
      </c:lineChart>
      <c:dateAx>
        <c:axId val="266290320"/>
        <c:scaling>
          <c:orientation val="minMax"/>
        </c:scaling>
        <c:delete val="1"/>
        <c:axPos val="b"/>
        <c:numFmt formatCode="ge" sourceLinked="1"/>
        <c:majorTickMark val="none"/>
        <c:minorTickMark val="none"/>
        <c:tickLblPos val="none"/>
        <c:crossAx val="266478160"/>
        <c:crosses val="autoZero"/>
        <c:auto val="1"/>
        <c:lblOffset val="100"/>
        <c:baseTimeUnit val="years"/>
      </c:dateAx>
      <c:valAx>
        <c:axId val="26647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29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c:v>
                </c:pt>
                <c:pt idx="1">
                  <c:v>108.97</c:v>
                </c:pt>
                <c:pt idx="2">
                  <c:v>110.37</c:v>
                </c:pt>
                <c:pt idx="3">
                  <c:v>107.03</c:v>
                </c:pt>
                <c:pt idx="4">
                  <c:v>107.67</c:v>
                </c:pt>
              </c:numCache>
            </c:numRef>
          </c:val>
        </c:ser>
        <c:dLbls>
          <c:showLegendKey val="0"/>
          <c:showVal val="0"/>
          <c:showCatName val="0"/>
          <c:showSerName val="0"/>
          <c:showPercent val="0"/>
          <c:showBubbleSize val="0"/>
        </c:dLbls>
        <c:gapWidth val="150"/>
        <c:axId val="266094376"/>
        <c:axId val="26609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66094376"/>
        <c:axId val="266098856"/>
      </c:lineChart>
      <c:dateAx>
        <c:axId val="266094376"/>
        <c:scaling>
          <c:orientation val="minMax"/>
        </c:scaling>
        <c:delete val="1"/>
        <c:axPos val="b"/>
        <c:numFmt formatCode="ge" sourceLinked="1"/>
        <c:majorTickMark val="none"/>
        <c:minorTickMark val="none"/>
        <c:tickLblPos val="none"/>
        <c:crossAx val="266098856"/>
        <c:crosses val="autoZero"/>
        <c:auto val="1"/>
        <c:lblOffset val="100"/>
        <c:baseTimeUnit val="years"/>
      </c:dateAx>
      <c:valAx>
        <c:axId val="266098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09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34.79</c:v>
                </c:pt>
                <c:pt idx="1">
                  <c:v>35.6</c:v>
                </c:pt>
                <c:pt idx="2">
                  <c:v>36.369999999999997</c:v>
                </c:pt>
                <c:pt idx="3">
                  <c:v>56.36</c:v>
                </c:pt>
                <c:pt idx="4">
                  <c:v>55.19</c:v>
                </c:pt>
              </c:numCache>
            </c:numRef>
          </c:val>
        </c:ser>
        <c:dLbls>
          <c:showLegendKey val="0"/>
          <c:showVal val="0"/>
          <c:showCatName val="0"/>
          <c:showSerName val="0"/>
          <c:showPercent val="0"/>
          <c:showBubbleSize val="0"/>
        </c:dLbls>
        <c:gapWidth val="150"/>
        <c:axId val="266084496"/>
        <c:axId val="26616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66084496"/>
        <c:axId val="266166168"/>
      </c:lineChart>
      <c:dateAx>
        <c:axId val="266084496"/>
        <c:scaling>
          <c:orientation val="minMax"/>
        </c:scaling>
        <c:delete val="1"/>
        <c:axPos val="b"/>
        <c:numFmt formatCode="ge" sourceLinked="1"/>
        <c:majorTickMark val="none"/>
        <c:minorTickMark val="none"/>
        <c:tickLblPos val="none"/>
        <c:crossAx val="266166168"/>
        <c:crosses val="autoZero"/>
        <c:auto val="1"/>
        <c:lblOffset val="100"/>
        <c:baseTimeUnit val="years"/>
      </c:dateAx>
      <c:valAx>
        <c:axId val="26616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8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2.2599999999999998</c:v>
                </c:pt>
                <c:pt idx="1">
                  <c:v>3.04</c:v>
                </c:pt>
                <c:pt idx="2">
                  <c:v>3.24</c:v>
                </c:pt>
                <c:pt idx="3">
                  <c:v>3.05</c:v>
                </c:pt>
                <c:pt idx="4" formatCode="#,##0.00;&quot;△&quot;#,##0.00">
                  <c:v>12.55</c:v>
                </c:pt>
              </c:numCache>
            </c:numRef>
          </c:val>
        </c:ser>
        <c:dLbls>
          <c:showLegendKey val="0"/>
          <c:showVal val="0"/>
          <c:showCatName val="0"/>
          <c:showSerName val="0"/>
          <c:showPercent val="0"/>
          <c:showBubbleSize val="0"/>
        </c:dLbls>
        <c:gapWidth val="150"/>
        <c:axId val="266229576"/>
        <c:axId val="26622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66229576"/>
        <c:axId val="266229960"/>
      </c:lineChart>
      <c:dateAx>
        <c:axId val="266229576"/>
        <c:scaling>
          <c:orientation val="minMax"/>
        </c:scaling>
        <c:delete val="1"/>
        <c:axPos val="b"/>
        <c:numFmt formatCode="ge" sourceLinked="1"/>
        <c:majorTickMark val="none"/>
        <c:minorTickMark val="none"/>
        <c:tickLblPos val="none"/>
        <c:crossAx val="266229960"/>
        <c:crosses val="autoZero"/>
        <c:auto val="1"/>
        <c:lblOffset val="100"/>
        <c:baseTimeUnit val="years"/>
      </c:dateAx>
      <c:valAx>
        <c:axId val="26622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22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348376"/>
        <c:axId val="1673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67348376"/>
        <c:axId val="167348768"/>
      </c:lineChart>
      <c:dateAx>
        <c:axId val="167348376"/>
        <c:scaling>
          <c:orientation val="minMax"/>
        </c:scaling>
        <c:delete val="1"/>
        <c:axPos val="b"/>
        <c:numFmt formatCode="ge" sourceLinked="1"/>
        <c:majorTickMark val="none"/>
        <c:minorTickMark val="none"/>
        <c:tickLblPos val="none"/>
        <c:crossAx val="167348768"/>
        <c:crosses val="autoZero"/>
        <c:auto val="1"/>
        <c:lblOffset val="100"/>
        <c:baseTimeUnit val="years"/>
      </c:dateAx>
      <c:valAx>
        <c:axId val="16734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34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996.36</c:v>
                </c:pt>
                <c:pt idx="1">
                  <c:v>1462.74</c:v>
                </c:pt>
                <c:pt idx="2">
                  <c:v>672.91</c:v>
                </c:pt>
                <c:pt idx="3">
                  <c:v>391.4</c:v>
                </c:pt>
                <c:pt idx="4">
                  <c:v>219.54</c:v>
                </c:pt>
              </c:numCache>
            </c:numRef>
          </c:val>
        </c:ser>
        <c:dLbls>
          <c:showLegendKey val="0"/>
          <c:showVal val="0"/>
          <c:showCatName val="0"/>
          <c:showSerName val="0"/>
          <c:showPercent val="0"/>
          <c:showBubbleSize val="0"/>
        </c:dLbls>
        <c:gapWidth val="150"/>
        <c:axId val="266290712"/>
        <c:axId val="2662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66290712"/>
        <c:axId val="266291104"/>
      </c:lineChart>
      <c:dateAx>
        <c:axId val="266290712"/>
        <c:scaling>
          <c:orientation val="minMax"/>
        </c:scaling>
        <c:delete val="1"/>
        <c:axPos val="b"/>
        <c:numFmt formatCode="ge" sourceLinked="1"/>
        <c:majorTickMark val="none"/>
        <c:minorTickMark val="none"/>
        <c:tickLblPos val="none"/>
        <c:crossAx val="266291104"/>
        <c:crosses val="autoZero"/>
        <c:auto val="1"/>
        <c:lblOffset val="100"/>
        <c:baseTimeUnit val="years"/>
      </c:dateAx>
      <c:valAx>
        <c:axId val="26629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29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215.15</c:v>
                </c:pt>
                <c:pt idx="1">
                  <c:v>204.79</c:v>
                </c:pt>
                <c:pt idx="2">
                  <c:v>195.16</c:v>
                </c:pt>
                <c:pt idx="3">
                  <c:v>199.62</c:v>
                </c:pt>
                <c:pt idx="4">
                  <c:v>237.03</c:v>
                </c:pt>
              </c:numCache>
            </c:numRef>
          </c:val>
        </c:ser>
        <c:dLbls>
          <c:showLegendKey val="0"/>
          <c:showVal val="0"/>
          <c:showCatName val="0"/>
          <c:showSerName val="0"/>
          <c:showPercent val="0"/>
          <c:showBubbleSize val="0"/>
        </c:dLbls>
        <c:gapWidth val="150"/>
        <c:axId val="266292280"/>
        <c:axId val="2662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66292280"/>
        <c:axId val="266292672"/>
      </c:lineChart>
      <c:dateAx>
        <c:axId val="266292280"/>
        <c:scaling>
          <c:orientation val="minMax"/>
        </c:scaling>
        <c:delete val="1"/>
        <c:axPos val="b"/>
        <c:numFmt formatCode="ge" sourceLinked="1"/>
        <c:majorTickMark val="none"/>
        <c:minorTickMark val="none"/>
        <c:tickLblPos val="none"/>
        <c:crossAx val="266292672"/>
        <c:crosses val="autoZero"/>
        <c:auto val="1"/>
        <c:lblOffset val="100"/>
        <c:baseTimeUnit val="years"/>
      </c:dateAx>
      <c:valAx>
        <c:axId val="26629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29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103.52</c:v>
                </c:pt>
                <c:pt idx="1">
                  <c:v>106.29</c:v>
                </c:pt>
                <c:pt idx="2">
                  <c:v>108.97</c:v>
                </c:pt>
                <c:pt idx="3">
                  <c:v>106.18</c:v>
                </c:pt>
                <c:pt idx="4">
                  <c:v>106.79</c:v>
                </c:pt>
              </c:numCache>
            </c:numRef>
          </c:val>
        </c:ser>
        <c:dLbls>
          <c:showLegendKey val="0"/>
          <c:showVal val="0"/>
          <c:showCatName val="0"/>
          <c:showSerName val="0"/>
          <c:showPercent val="0"/>
          <c:showBubbleSize val="0"/>
        </c:dLbls>
        <c:gapWidth val="150"/>
        <c:axId val="266475024"/>
        <c:axId val="26647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66475024"/>
        <c:axId val="266475416"/>
      </c:lineChart>
      <c:dateAx>
        <c:axId val="266475024"/>
        <c:scaling>
          <c:orientation val="minMax"/>
        </c:scaling>
        <c:delete val="1"/>
        <c:axPos val="b"/>
        <c:numFmt formatCode="ge" sourceLinked="1"/>
        <c:majorTickMark val="none"/>
        <c:minorTickMark val="none"/>
        <c:tickLblPos val="none"/>
        <c:crossAx val="266475416"/>
        <c:crosses val="autoZero"/>
        <c:auto val="1"/>
        <c:lblOffset val="100"/>
        <c:baseTimeUnit val="years"/>
      </c:dateAx>
      <c:valAx>
        <c:axId val="26647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47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302.33999999999997</c:v>
                </c:pt>
                <c:pt idx="1">
                  <c:v>297.18</c:v>
                </c:pt>
                <c:pt idx="2">
                  <c:v>288.25</c:v>
                </c:pt>
                <c:pt idx="3">
                  <c:v>297.32</c:v>
                </c:pt>
                <c:pt idx="4">
                  <c:v>295.72000000000003</c:v>
                </c:pt>
              </c:numCache>
            </c:numRef>
          </c:val>
        </c:ser>
        <c:dLbls>
          <c:showLegendKey val="0"/>
          <c:showVal val="0"/>
          <c:showCatName val="0"/>
          <c:showSerName val="0"/>
          <c:showPercent val="0"/>
          <c:showBubbleSize val="0"/>
        </c:dLbls>
        <c:gapWidth val="150"/>
        <c:axId val="167347984"/>
        <c:axId val="1673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67347984"/>
        <c:axId val="167347200"/>
      </c:lineChart>
      <c:dateAx>
        <c:axId val="167347984"/>
        <c:scaling>
          <c:orientation val="minMax"/>
        </c:scaling>
        <c:delete val="1"/>
        <c:axPos val="b"/>
        <c:numFmt formatCode="ge" sourceLinked="1"/>
        <c:majorTickMark val="none"/>
        <c:minorTickMark val="none"/>
        <c:tickLblPos val="none"/>
        <c:crossAx val="167347200"/>
        <c:crosses val="autoZero"/>
        <c:auto val="1"/>
        <c:lblOffset val="100"/>
        <c:baseTimeUnit val="years"/>
      </c:dateAx>
      <c:valAx>
        <c:axId val="1673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4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4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　勝浦市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19033</v>
      </c>
      <c r="AJ8" s="75"/>
      <c r="AK8" s="75"/>
      <c r="AL8" s="75"/>
      <c r="AM8" s="75"/>
      <c r="AN8" s="75"/>
      <c r="AO8" s="75"/>
      <c r="AP8" s="76"/>
      <c r="AQ8" s="57">
        <f>データ!R6</f>
        <v>93.96</v>
      </c>
      <c r="AR8" s="57"/>
      <c r="AS8" s="57"/>
      <c r="AT8" s="57"/>
      <c r="AU8" s="57"/>
      <c r="AV8" s="57"/>
      <c r="AW8" s="57"/>
      <c r="AX8" s="57"/>
      <c r="AY8" s="57">
        <f>データ!S6</f>
        <v>202.56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61.17</v>
      </c>
      <c r="K10" s="57"/>
      <c r="L10" s="57"/>
      <c r="M10" s="57"/>
      <c r="N10" s="57"/>
      <c r="O10" s="57"/>
      <c r="P10" s="57"/>
      <c r="Q10" s="57"/>
      <c r="R10" s="57">
        <f>データ!O6</f>
        <v>97.8</v>
      </c>
      <c r="S10" s="57"/>
      <c r="T10" s="57"/>
      <c r="U10" s="57"/>
      <c r="V10" s="57"/>
      <c r="W10" s="57"/>
      <c r="X10" s="57"/>
      <c r="Y10" s="57"/>
      <c r="Z10" s="65">
        <f>データ!P6</f>
        <v>5291</v>
      </c>
      <c r="AA10" s="65"/>
      <c r="AB10" s="65"/>
      <c r="AC10" s="65"/>
      <c r="AD10" s="65"/>
      <c r="AE10" s="65"/>
      <c r="AF10" s="65"/>
      <c r="AG10" s="65"/>
      <c r="AH10" s="2"/>
      <c r="AI10" s="65">
        <f>データ!T6</f>
        <v>18353</v>
      </c>
      <c r="AJ10" s="65"/>
      <c r="AK10" s="65"/>
      <c r="AL10" s="65"/>
      <c r="AM10" s="65"/>
      <c r="AN10" s="65"/>
      <c r="AO10" s="65"/>
      <c r="AP10" s="65"/>
      <c r="AQ10" s="57">
        <f>データ!U6</f>
        <v>94.23</v>
      </c>
      <c r="AR10" s="57"/>
      <c r="AS10" s="57"/>
      <c r="AT10" s="57"/>
      <c r="AU10" s="57"/>
      <c r="AV10" s="57"/>
      <c r="AW10" s="57"/>
      <c r="AX10" s="57"/>
      <c r="AY10" s="57">
        <f>データ!V6</f>
        <v>194.77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122181</v>
      </c>
      <c r="D6" s="31">
        <f t="shared" si="3"/>
        <v>46</v>
      </c>
      <c r="E6" s="31">
        <f t="shared" si="3"/>
        <v>1</v>
      </c>
      <c r="F6" s="31">
        <f t="shared" si="3"/>
        <v>0</v>
      </c>
      <c r="G6" s="31">
        <f t="shared" si="3"/>
        <v>1</v>
      </c>
      <c r="H6" s="31" t="str">
        <f t="shared" si="3"/>
        <v>千葉県　勝浦市</v>
      </c>
      <c r="I6" s="31" t="str">
        <f t="shared" si="3"/>
        <v>法適用</v>
      </c>
      <c r="J6" s="31" t="str">
        <f t="shared" si="3"/>
        <v>水道事業</v>
      </c>
      <c r="K6" s="31" t="str">
        <f t="shared" si="3"/>
        <v>末端給水事業</v>
      </c>
      <c r="L6" s="31" t="str">
        <f t="shared" si="3"/>
        <v>A6</v>
      </c>
      <c r="M6" s="32" t="str">
        <f t="shared" si="3"/>
        <v>-</v>
      </c>
      <c r="N6" s="32">
        <f t="shared" si="3"/>
        <v>61.17</v>
      </c>
      <c r="O6" s="32">
        <f t="shared" si="3"/>
        <v>97.8</v>
      </c>
      <c r="P6" s="32">
        <f t="shared" si="3"/>
        <v>5291</v>
      </c>
      <c r="Q6" s="32">
        <f t="shared" si="3"/>
        <v>19033</v>
      </c>
      <c r="R6" s="32">
        <f t="shared" si="3"/>
        <v>93.96</v>
      </c>
      <c r="S6" s="32">
        <f t="shared" si="3"/>
        <v>202.56</v>
      </c>
      <c r="T6" s="32">
        <f t="shared" si="3"/>
        <v>18353</v>
      </c>
      <c r="U6" s="32">
        <f t="shared" si="3"/>
        <v>94.23</v>
      </c>
      <c r="V6" s="32">
        <f t="shared" si="3"/>
        <v>194.77</v>
      </c>
      <c r="W6" s="33">
        <f>IF(W7="",NA(),W7)</f>
        <v>105</v>
      </c>
      <c r="X6" s="33">
        <f t="shared" ref="X6:AF6" si="4">IF(X7="",NA(),X7)</f>
        <v>108.97</v>
      </c>
      <c r="Y6" s="33">
        <f t="shared" si="4"/>
        <v>110.37</v>
      </c>
      <c r="Z6" s="33">
        <f t="shared" si="4"/>
        <v>107.03</v>
      </c>
      <c r="AA6" s="33">
        <f t="shared" si="4"/>
        <v>107.67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996.36</v>
      </c>
      <c r="AT6" s="33">
        <f t="shared" ref="AT6:BB6" si="6">IF(AT7="",NA(),AT7)</f>
        <v>1462.74</v>
      </c>
      <c r="AU6" s="33">
        <f t="shared" si="6"/>
        <v>672.91</v>
      </c>
      <c r="AV6" s="33">
        <f t="shared" si="6"/>
        <v>391.4</v>
      </c>
      <c r="AW6" s="33">
        <f t="shared" si="6"/>
        <v>219.54</v>
      </c>
      <c r="AX6" s="33">
        <f t="shared" si="6"/>
        <v>995.5</v>
      </c>
      <c r="AY6" s="33">
        <f t="shared" si="6"/>
        <v>915.5</v>
      </c>
      <c r="AZ6" s="33">
        <f t="shared" si="6"/>
        <v>963.24</v>
      </c>
      <c r="BA6" s="33">
        <f t="shared" si="6"/>
        <v>381.53</v>
      </c>
      <c r="BB6" s="33">
        <f t="shared" si="6"/>
        <v>391.54</v>
      </c>
      <c r="BC6" s="32" t="str">
        <f>IF(BC7="","",IF(BC7="-","【-】","【"&amp;SUBSTITUTE(TEXT(BC7,"#,##0.00"),"-","△")&amp;"】"))</f>
        <v>【262.74】</v>
      </c>
      <c r="BD6" s="33">
        <f>IF(BD7="",NA(),BD7)</f>
        <v>215.15</v>
      </c>
      <c r="BE6" s="33">
        <f t="shared" ref="BE6:BM6" si="7">IF(BE7="",NA(),BE7)</f>
        <v>204.79</v>
      </c>
      <c r="BF6" s="33">
        <f t="shared" si="7"/>
        <v>195.16</v>
      </c>
      <c r="BG6" s="33">
        <f t="shared" si="7"/>
        <v>199.62</v>
      </c>
      <c r="BH6" s="33">
        <f t="shared" si="7"/>
        <v>237.03</v>
      </c>
      <c r="BI6" s="33">
        <f t="shared" si="7"/>
        <v>414.59</v>
      </c>
      <c r="BJ6" s="33">
        <f t="shared" si="7"/>
        <v>404.78</v>
      </c>
      <c r="BK6" s="33">
        <f t="shared" si="7"/>
        <v>400.38</v>
      </c>
      <c r="BL6" s="33">
        <f t="shared" si="7"/>
        <v>393.27</v>
      </c>
      <c r="BM6" s="33">
        <f t="shared" si="7"/>
        <v>386.97</v>
      </c>
      <c r="BN6" s="32" t="str">
        <f>IF(BN7="","",IF(BN7="-","【-】","【"&amp;SUBSTITUTE(TEXT(BN7,"#,##0.00"),"-","△")&amp;"】"))</f>
        <v>【276.38】</v>
      </c>
      <c r="BO6" s="33">
        <f>IF(BO7="",NA(),BO7)</f>
        <v>103.52</v>
      </c>
      <c r="BP6" s="33">
        <f t="shared" ref="BP6:BX6" si="8">IF(BP7="",NA(),BP7)</f>
        <v>106.29</v>
      </c>
      <c r="BQ6" s="33">
        <f t="shared" si="8"/>
        <v>108.97</v>
      </c>
      <c r="BR6" s="33">
        <f t="shared" si="8"/>
        <v>106.18</v>
      </c>
      <c r="BS6" s="33">
        <f t="shared" si="8"/>
        <v>106.79</v>
      </c>
      <c r="BT6" s="33">
        <f t="shared" si="8"/>
        <v>97.71</v>
      </c>
      <c r="BU6" s="33">
        <f t="shared" si="8"/>
        <v>98.07</v>
      </c>
      <c r="BV6" s="33">
        <f t="shared" si="8"/>
        <v>96.56</v>
      </c>
      <c r="BW6" s="33">
        <f t="shared" si="8"/>
        <v>100.47</v>
      </c>
      <c r="BX6" s="33">
        <f t="shared" si="8"/>
        <v>101.72</v>
      </c>
      <c r="BY6" s="32" t="str">
        <f>IF(BY7="","",IF(BY7="-","【-】","【"&amp;SUBSTITUTE(TEXT(BY7,"#,##0.00"),"-","△")&amp;"】"))</f>
        <v>【104.99】</v>
      </c>
      <c r="BZ6" s="33">
        <f>IF(BZ7="",NA(),BZ7)</f>
        <v>302.33999999999997</v>
      </c>
      <c r="CA6" s="33">
        <f t="shared" ref="CA6:CI6" si="9">IF(CA7="",NA(),CA7)</f>
        <v>297.18</v>
      </c>
      <c r="CB6" s="33">
        <f t="shared" si="9"/>
        <v>288.25</v>
      </c>
      <c r="CC6" s="33">
        <f t="shared" si="9"/>
        <v>297.32</v>
      </c>
      <c r="CD6" s="33">
        <f t="shared" si="9"/>
        <v>295.72000000000003</v>
      </c>
      <c r="CE6" s="33">
        <f t="shared" si="9"/>
        <v>173.56</v>
      </c>
      <c r="CF6" s="33">
        <f t="shared" si="9"/>
        <v>172.26</v>
      </c>
      <c r="CG6" s="33">
        <f t="shared" si="9"/>
        <v>177.14</v>
      </c>
      <c r="CH6" s="33">
        <f t="shared" si="9"/>
        <v>169.82</v>
      </c>
      <c r="CI6" s="33">
        <f t="shared" si="9"/>
        <v>168.2</v>
      </c>
      <c r="CJ6" s="32" t="str">
        <f>IF(CJ7="","",IF(CJ7="-","【-】","【"&amp;SUBSTITUTE(TEXT(CJ7,"#,##0.00"),"-","△")&amp;"】"))</f>
        <v>【163.72】</v>
      </c>
      <c r="CK6" s="33">
        <f>IF(CK7="",NA(),CK7)</f>
        <v>36.9</v>
      </c>
      <c r="CL6" s="33">
        <f t="shared" ref="CL6:CT6" si="10">IF(CL7="",NA(),CL7)</f>
        <v>36.880000000000003</v>
      </c>
      <c r="CM6" s="33">
        <f t="shared" si="10"/>
        <v>36.729999999999997</v>
      </c>
      <c r="CN6" s="33">
        <f t="shared" si="10"/>
        <v>36.01</v>
      </c>
      <c r="CO6" s="33">
        <f t="shared" si="10"/>
        <v>35.950000000000003</v>
      </c>
      <c r="CP6" s="33">
        <f t="shared" si="10"/>
        <v>55.84</v>
      </c>
      <c r="CQ6" s="33">
        <f t="shared" si="10"/>
        <v>55.68</v>
      </c>
      <c r="CR6" s="33">
        <f t="shared" si="10"/>
        <v>55.64</v>
      </c>
      <c r="CS6" s="33">
        <f t="shared" si="10"/>
        <v>55.13</v>
      </c>
      <c r="CT6" s="33">
        <f t="shared" si="10"/>
        <v>54.77</v>
      </c>
      <c r="CU6" s="32" t="str">
        <f>IF(CU7="","",IF(CU7="-","【-】","【"&amp;SUBSTITUTE(TEXT(CU7,"#,##0.00"),"-","△")&amp;"】"))</f>
        <v>【59.76】</v>
      </c>
      <c r="CV6" s="33">
        <f>IF(CV7="",NA(),CV7)</f>
        <v>76.88</v>
      </c>
      <c r="CW6" s="33">
        <f t="shared" ref="CW6:DE6" si="11">IF(CW7="",NA(),CW7)</f>
        <v>76.680000000000007</v>
      </c>
      <c r="CX6" s="33">
        <f t="shared" si="11"/>
        <v>77.03</v>
      </c>
      <c r="CY6" s="33">
        <f t="shared" si="11"/>
        <v>76.8</v>
      </c>
      <c r="CZ6" s="33">
        <f t="shared" si="11"/>
        <v>76.89</v>
      </c>
      <c r="DA6" s="33">
        <f t="shared" si="11"/>
        <v>83.11</v>
      </c>
      <c r="DB6" s="33">
        <f t="shared" si="11"/>
        <v>83.18</v>
      </c>
      <c r="DC6" s="33">
        <f t="shared" si="11"/>
        <v>83.09</v>
      </c>
      <c r="DD6" s="33">
        <f t="shared" si="11"/>
        <v>83</v>
      </c>
      <c r="DE6" s="33">
        <f t="shared" si="11"/>
        <v>82.89</v>
      </c>
      <c r="DF6" s="32" t="str">
        <f>IF(DF7="","",IF(DF7="-","【-】","【"&amp;SUBSTITUTE(TEXT(DF7,"#,##0.00"),"-","△")&amp;"】"))</f>
        <v>【89.95】</v>
      </c>
      <c r="DG6" s="33">
        <f>IF(DG7="",NA(),DG7)</f>
        <v>34.79</v>
      </c>
      <c r="DH6" s="33">
        <f t="shared" ref="DH6:DP6" si="12">IF(DH7="",NA(),DH7)</f>
        <v>35.6</v>
      </c>
      <c r="DI6" s="33">
        <f t="shared" si="12"/>
        <v>36.369999999999997</v>
      </c>
      <c r="DJ6" s="33">
        <f t="shared" si="12"/>
        <v>56.36</v>
      </c>
      <c r="DK6" s="33">
        <f t="shared" si="12"/>
        <v>55.19</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2.2599999999999998</v>
      </c>
      <c r="DS6" s="33">
        <f t="shared" ref="DS6:EA6" si="13">IF(DS7="",NA(),DS7)</f>
        <v>3.04</v>
      </c>
      <c r="DT6" s="33">
        <f t="shared" si="13"/>
        <v>3.24</v>
      </c>
      <c r="DU6" s="33">
        <f t="shared" si="13"/>
        <v>3.05</v>
      </c>
      <c r="DV6" s="32">
        <f t="shared" si="13"/>
        <v>12.55</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1.1100000000000001</v>
      </c>
      <c r="ED6" s="33">
        <f t="shared" ref="ED6:EL6" si="14">IF(ED7="",NA(),ED7)</f>
        <v>0.23</v>
      </c>
      <c r="EE6" s="33">
        <f t="shared" si="14"/>
        <v>0.35</v>
      </c>
      <c r="EF6" s="33">
        <f t="shared" si="14"/>
        <v>0.12</v>
      </c>
      <c r="EG6" s="32">
        <f t="shared" si="14"/>
        <v>2.3199999999999998</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122181</v>
      </c>
      <c r="D7" s="35">
        <v>46</v>
      </c>
      <c r="E7" s="35">
        <v>1</v>
      </c>
      <c r="F7" s="35">
        <v>0</v>
      </c>
      <c r="G7" s="35">
        <v>1</v>
      </c>
      <c r="H7" s="35" t="s">
        <v>93</v>
      </c>
      <c r="I7" s="35" t="s">
        <v>94</v>
      </c>
      <c r="J7" s="35" t="s">
        <v>95</v>
      </c>
      <c r="K7" s="35" t="s">
        <v>96</v>
      </c>
      <c r="L7" s="35" t="s">
        <v>97</v>
      </c>
      <c r="M7" s="36" t="s">
        <v>98</v>
      </c>
      <c r="N7" s="36">
        <v>61.17</v>
      </c>
      <c r="O7" s="36">
        <v>97.8</v>
      </c>
      <c r="P7" s="36">
        <v>5291</v>
      </c>
      <c r="Q7" s="36">
        <v>19033</v>
      </c>
      <c r="R7" s="36">
        <v>93.96</v>
      </c>
      <c r="S7" s="36">
        <v>202.56</v>
      </c>
      <c r="T7" s="36">
        <v>18353</v>
      </c>
      <c r="U7" s="36">
        <v>94.23</v>
      </c>
      <c r="V7" s="36">
        <v>194.77</v>
      </c>
      <c r="W7" s="36">
        <v>105</v>
      </c>
      <c r="X7" s="36">
        <v>108.97</v>
      </c>
      <c r="Y7" s="36">
        <v>110.37</v>
      </c>
      <c r="Z7" s="36">
        <v>107.03</v>
      </c>
      <c r="AA7" s="36">
        <v>107.67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996.36</v>
      </c>
      <c r="AT7" s="36">
        <v>1462.74</v>
      </c>
      <c r="AU7" s="36">
        <v>672.91</v>
      </c>
      <c r="AV7" s="36">
        <v>391.4</v>
      </c>
      <c r="AW7" s="36">
        <v>219.54</v>
      </c>
      <c r="AX7" s="36">
        <v>995.5</v>
      </c>
      <c r="AY7" s="36">
        <v>915.5</v>
      </c>
      <c r="AZ7" s="36">
        <v>963.24</v>
      </c>
      <c r="BA7" s="36">
        <v>381.53</v>
      </c>
      <c r="BB7" s="36">
        <v>391.54</v>
      </c>
      <c r="BC7" s="36">
        <v>262.74</v>
      </c>
      <c r="BD7" s="36">
        <v>215.15</v>
      </c>
      <c r="BE7" s="36">
        <v>204.79</v>
      </c>
      <c r="BF7" s="36">
        <v>195.16</v>
      </c>
      <c r="BG7" s="36">
        <v>199.62</v>
      </c>
      <c r="BH7" s="36">
        <v>237.03</v>
      </c>
      <c r="BI7" s="36">
        <v>414.59</v>
      </c>
      <c r="BJ7" s="36">
        <v>404.78</v>
      </c>
      <c r="BK7" s="36">
        <v>400.38</v>
      </c>
      <c r="BL7" s="36">
        <v>393.27</v>
      </c>
      <c r="BM7" s="36">
        <v>386.97</v>
      </c>
      <c r="BN7" s="36">
        <v>276.38</v>
      </c>
      <c r="BO7" s="36">
        <v>103.52</v>
      </c>
      <c r="BP7" s="36">
        <v>106.29</v>
      </c>
      <c r="BQ7" s="36">
        <v>108.97</v>
      </c>
      <c r="BR7" s="36">
        <v>106.18</v>
      </c>
      <c r="BS7" s="36">
        <v>106.79</v>
      </c>
      <c r="BT7" s="36">
        <v>97.71</v>
      </c>
      <c r="BU7" s="36">
        <v>98.07</v>
      </c>
      <c r="BV7" s="36">
        <v>96.56</v>
      </c>
      <c r="BW7" s="36">
        <v>100.47</v>
      </c>
      <c r="BX7" s="36">
        <v>101.72</v>
      </c>
      <c r="BY7" s="36">
        <v>104.99</v>
      </c>
      <c r="BZ7" s="36">
        <v>302.33999999999997</v>
      </c>
      <c r="CA7" s="36">
        <v>297.18</v>
      </c>
      <c r="CB7" s="36">
        <v>288.25</v>
      </c>
      <c r="CC7" s="36">
        <v>297.32</v>
      </c>
      <c r="CD7" s="36">
        <v>295.72000000000003</v>
      </c>
      <c r="CE7" s="36">
        <v>173.56</v>
      </c>
      <c r="CF7" s="36">
        <v>172.26</v>
      </c>
      <c r="CG7" s="36">
        <v>177.14</v>
      </c>
      <c r="CH7" s="36">
        <v>169.82</v>
      </c>
      <c r="CI7" s="36">
        <v>168.2</v>
      </c>
      <c r="CJ7" s="36">
        <v>163.72</v>
      </c>
      <c r="CK7" s="36">
        <v>36.9</v>
      </c>
      <c r="CL7" s="36">
        <v>36.880000000000003</v>
      </c>
      <c r="CM7" s="36">
        <v>36.729999999999997</v>
      </c>
      <c r="CN7" s="36">
        <v>36.01</v>
      </c>
      <c r="CO7" s="36">
        <v>35.950000000000003</v>
      </c>
      <c r="CP7" s="36">
        <v>55.84</v>
      </c>
      <c r="CQ7" s="36">
        <v>55.68</v>
      </c>
      <c r="CR7" s="36">
        <v>55.64</v>
      </c>
      <c r="CS7" s="36">
        <v>55.13</v>
      </c>
      <c r="CT7" s="36">
        <v>54.77</v>
      </c>
      <c r="CU7" s="36">
        <v>59.76</v>
      </c>
      <c r="CV7" s="36">
        <v>76.88</v>
      </c>
      <c r="CW7" s="36">
        <v>76.680000000000007</v>
      </c>
      <c r="CX7" s="36">
        <v>77.03</v>
      </c>
      <c r="CY7" s="36">
        <v>76.8</v>
      </c>
      <c r="CZ7" s="36">
        <v>76.89</v>
      </c>
      <c r="DA7" s="36">
        <v>83.11</v>
      </c>
      <c r="DB7" s="36">
        <v>83.18</v>
      </c>
      <c r="DC7" s="36">
        <v>83.09</v>
      </c>
      <c r="DD7" s="36">
        <v>83</v>
      </c>
      <c r="DE7" s="36">
        <v>82.89</v>
      </c>
      <c r="DF7" s="36">
        <v>89.95</v>
      </c>
      <c r="DG7" s="36">
        <v>34.79</v>
      </c>
      <c r="DH7" s="36">
        <v>35.6</v>
      </c>
      <c r="DI7" s="36">
        <v>36.369999999999997</v>
      </c>
      <c r="DJ7" s="36">
        <v>56.36</v>
      </c>
      <c r="DK7" s="36">
        <v>55.19</v>
      </c>
      <c r="DL7" s="36">
        <v>37.090000000000003</v>
      </c>
      <c r="DM7" s="36">
        <v>38.07</v>
      </c>
      <c r="DN7" s="36">
        <v>39.06</v>
      </c>
      <c r="DO7" s="36">
        <v>46.66</v>
      </c>
      <c r="DP7" s="36">
        <v>47.46</v>
      </c>
      <c r="DQ7" s="36">
        <v>47.18</v>
      </c>
      <c r="DR7" s="36">
        <v>2.2599999999999998</v>
      </c>
      <c r="DS7" s="36">
        <v>3.04</v>
      </c>
      <c r="DT7" s="36">
        <v>3.24</v>
      </c>
      <c r="DU7" s="36">
        <v>3.05</v>
      </c>
      <c r="DV7" s="36">
        <v>12.55</v>
      </c>
      <c r="DW7" s="36">
        <v>6.63</v>
      </c>
      <c r="DX7" s="36">
        <v>7.73</v>
      </c>
      <c r="DY7" s="36">
        <v>8.8699999999999992</v>
      </c>
      <c r="DZ7" s="36">
        <v>9.85</v>
      </c>
      <c r="EA7" s="36">
        <v>9.7100000000000009</v>
      </c>
      <c r="EB7" s="36">
        <v>13.18</v>
      </c>
      <c r="EC7" s="36">
        <v>1.1100000000000001</v>
      </c>
      <c r="ED7" s="36">
        <v>0.23</v>
      </c>
      <c r="EE7" s="36">
        <v>0.35</v>
      </c>
      <c r="EF7" s="36">
        <v>0.12</v>
      </c>
      <c r="EG7" s="36">
        <v>2.3199999999999998</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末吉 利光</cp:lastModifiedBy>
  <cp:lastPrinted>2017-02-10T04:28:00Z</cp:lastPrinted>
  <dcterms:created xsi:type="dcterms:W3CDTF">2016-12-02T02:00:25Z</dcterms:created>
  <dcterms:modified xsi:type="dcterms:W3CDTF">2017-02-10T04:31:11Z</dcterms:modified>
  <cp:category/>
</cp:coreProperties>
</file>