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120" windowWidth="14940" windowHeight="781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<sst xmlns="http://schemas.openxmlformats.org/spreadsheetml/2006/main" count="224" uniqueCount="111">
  <si>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</si>
  <si>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</si>
  <si>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</si>
  <si>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</si>
  <si>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</si>
  <si>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</si>
  <si>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</si>
  <si>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</si>
  <si>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</si>
  <si>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</si>
  <si>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</si>
  <si>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</si>
  <si>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</si>
  <si>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</si>
  <si>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</si>
  <si>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</si>
  <si>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</si>
  <si>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</si>
  <si>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</si>
  <si>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</si>
  <si>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</si>
  <si>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</si>
  <si>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</si>
  <si>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</si>
  <si>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</si>
  <si>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</si>
  <si>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</si>
  <si>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</si>
  <si>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</si>
  <si>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</si>
  <si>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</si>
  <si>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</si>
  <si>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</si>
  <si>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</si>
  <si>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</si>
  <si>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</si>
  <si>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</si>
  <si>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</si>
  <si>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</si>
  <si>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</si>
  <si>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</si>
  <si>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</si>
  <si>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</si>
  <si>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</si>
  <si>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</si>
  <si>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</si>
  <si>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</si>
  <si>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</si>
  <si>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</si>
  <si>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</si>
  <si>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</si>
  <si>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</si>
  <si>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</si>
  <si>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</si>
  <si>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</si>
  <si>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</si>
  <si>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</si>
  <si>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</si>
  <si>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</si>
  <si>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</si>
  <si>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</si>
  <si>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</si>
  <si>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</si>
  <si>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</si>
  <si>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</si>
  <si>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</si>
  <si>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</si>
  <si>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</si>
  <si>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</si>
  <si>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</si>
  <si>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</si>
  <si>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</si>
  <si>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</si>
  <si>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</si>
  <si>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</si>
  <si>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</si>
  <si>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</si>
  <si>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</si>
  <si>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</si>
  <si>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</si>
  <si>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</si>
  <si>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</si>
  <si>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</si>
  <si>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</si>
  <si>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</si>
  <si>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</si>
  <si>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</si>
  <si>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</si>
  <si>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</si>
  <si>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</si>
  <si>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</si>
  <si>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</si>
  <si>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</si>
  <si>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</si>
  <si>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</si>
  <si>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</si>
  <si>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君津富津広域下水道組合</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</si>
  <si>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</si>
  <si>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</si>
  <si>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</si>
  <si>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</si>
  <si>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</si>
  <si>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</si>
  <si>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</si>
  <si>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</si>
  <si>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</si>
  <si>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</si>
  <si>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</si>
  <si>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当道組合の公共下水道は、昭和４８年１２月に事業認可を受けて事業着手しているが、土地区画整理組合より管渠の移管を受けているため、一番古い箇所では昭和４３年ごろの管渠も存在する。
現段階では耐用年数である５０年が経過していないため、破損した箇所を随時修繕しているが、近々に長寿命化計画を策定し、計画的な改築・更新を行っていきたい。
</t>
    <rPh sb="0" eb="1">
      <t>トウ</t>
    </rPh>
    <phoneticPr fontId="4"/>
  </si>
  <si>
    <t>当組合は君津市と富津市の下水道に関する事務を共同処理するため設立された一部事務組合である。現在使用料、受益者負担金等の組合独自財源で賄えていない経費（繰出基準外経費）は各市の一般会計からの負担金で補っている。
両市の財政状況が厳しい中、今後の負担金は保証される根拠はなく、さらに今後両市の人口減が予想される事や管渠等の施設の老朽化が進む中、健全かつ効率的な下水道事業経営を目指すには、使用料の改定や両市の汚水処理適正化構想を受けての事業計画の見直し、施設の長寿命化計画の策定、終末処理場の包括的民間委託事業の実施などにより、より安定的な歳入の確保及び計画的な事業執行に努めなければならない。、</t>
    <rPh sb="0" eb="1">
      <t>トウ</t>
    </rPh>
    <rPh sb="1" eb="3">
      <t>クミアイ</t>
    </rPh>
    <rPh sb="45" eb="47">
      <t>ゲンザイ</t>
    </rPh>
    <rPh sb="47" eb="50">
      <t>シヨウリョウ</t>
    </rPh>
    <rPh sb="51" eb="54">
      <t>ジュエキシャ</t>
    </rPh>
    <rPh sb="54" eb="57">
      <t>フタンキン</t>
    </rPh>
    <rPh sb="57" eb="58">
      <t>トウ</t>
    </rPh>
    <rPh sb="59" eb="61">
      <t>クミアイ</t>
    </rPh>
    <rPh sb="61" eb="63">
      <t>ドクジ</t>
    </rPh>
    <rPh sb="63" eb="65">
      <t>ザイゲン</t>
    </rPh>
    <rPh sb="66" eb="67">
      <t>マカナ</t>
    </rPh>
    <rPh sb="72" eb="74">
      <t>ケイヒ</t>
    </rPh>
    <rPh sb="75" eb="77">
      <t>クリダ</t>
    </rPh>
    <rPh sb="77" eb="79">
      <t>キジュン</t>
    </rPh>
    <rPh sb="79" eb="80">
      <t>ガイ</t>
    </rPh>
    <rPh sb="80" eb="82">
      <t>ケイヒ</t>
    </rPh>
    <rPh sb="84" eb="85">
      <t>カク</t>
    </rPh>
    <rPh sb="85" eb="86">
      <t>シ</t>
    </rPh>
    <rPh sb="87" eb="89">
      <t>イッパン</t>
    </rPh>
    <rPh sb="89" eb="91">
      <t>カイケイ</t>
    </rPh>
    <rPh sb="94" eb="97">
      <t>フタンキン</t>
    </rPh>
    <rPh sb="98" eb="99">
      <t>オギナ</t>
    </rPh>
    <rPh sb="105" eb="107">
      <t>リョウシ</t>
    </rPh>
    <rPh sb="108" eb="110">
      <t>ザイセイ</t>
    </rPh>
    <rPh sb="110" eb="112">
      <t>ジョウキョウ</t>
    </rPh>
    <rPh sb="113" eb="114">
      <t>キビ</t>
    </rPh>
    <rPh sb="116" eb="117">
      <t>ナカ</t>
    </rPh>
    <rPh sb="118" eb="120">
      <t>コンゴ</t>
    </rPh>
    <rPh sb="121" eb="124">
      <t>フタンキン</t>
    </rPh>
    <rPh sb="125" eb="127">
      <t>ホショウ</t>
    </rPh>
    <rPh sb="130" eb="132">
      <t>コンキョ</t>
    </rPh>
    <rPh sb="139" eb="141">
      <t>コンゴ</t>
    </rPh>
    <rPh sb="141" eb="143">
      <t>リョウシ</t>
    </rPh>
    <rPh sb="144" eb="146">
      <t>ジンコウ</t>
    </rPh>
    <rPh sb="146" eb="147">
      <t>ゲン</t>
    </rPh>
    <rPh sb="148" eb="150">
      <t>ヨソウ</t>
    </rPh>
    <rPh sb="153" eb="154">
      <t>コト</t>
    </rPh>
    <rPh sb="155" eb="157">
      <t>カンキョ</t>
    </rPh>
    <rPh sb="157" eb="158">
      <t>トウ</t>
    </rPh>
    <rPh sb="159" eb="161">
      <t>シセツ</t>
    </rPh>
    <rPh sb="162" eb="165">
      <t>ロウキュウカ</t>
    </rPh>
    <rPh sb="166" eb="167">
      <t>スス</t>
    </rPh>
    <rPh sb="168" eb="169">
      <t>ナカ</t>
    </rPh>
    <rPh sb="170" eb="172">
      <t>ケンゼン</t>
    </rPh>
    <rPh sb="174" eb="176">
      <t>コウリツ</t>
    </rPh>
    <rPh sb="176" eb="177">
      <t>テキ</t>
    </rPh>
    <rPh sb="178" eb="181">
      <t>ゲスイドウ</t>
    </rPh>
    <rPh sb="181" eb="183">
      <t>ジギョウ</t>
    </rPh>
    <rPh sb="183" eb="185">
      <t>ケイエイ</t>
    </rPh>
    <rPh sb="186" eb="188">
      <t>メザ</t>
    </rPh>
    <rPh sb="192" eb="195">
      <t>シヨウリョウ</t>
    </rPh>
    <rPh sb="196" eb="198">
      <t>カイテイ</t>
    </rPh>
    <rPh sb="199" eb="201">
      <t>リョウシ</t>
    </rPh>
    <rPh sb="202" eb="204">
      <t>オスイ</t>
    </rPh>
    <rPh sb="204" eb="206">
      <t>ショリ</t>
    </rPh>
    <rPh sb="206" eb="209">
      <t>テキセイカ</t>
    </rPh>
    <rPh sb="209" eb="211">
      <t>コウソウ</t>
    </rPh>
    <rPh sb="212" eb="213">
      <t>ウ</t>
    </rPh>
    <rPh sb="216" eb="218">
      <t>ジギョウ</t>
    </rPh>
    <rPh sb="218" eb="220">
      <t>ケイカク</t>
    </rPh>
    <rPh sb="221" eb="223">
      <t>ミナオ</t>
    </rPh>
    <rPh sb="225" eb="227">
      <t>シセツ</t>
    </rPh>
    <rPh sb="228" eb="229">
      <t>チョウ</t>
    </rPh>
    <rPh sb="229" eb="231">
      <t>ジュミョウ</t>
    </rPh>
    <rPh sb="231" eb="232">
      <t>カ</t>
    </rPh>
    <rPh sb="232" eb="234">
      <t>ケイカク</t>
    </rPh>
    <rPh sb="235" eb="237">
      <t>サクテイ</t>
    </rPh>
    <rPh sb="238" eb="240">
      <t>シュウマツ</t>
    </rPh>
    <rPh sb="240" eb="243">
      <t>ショリジョウ</t>
    </rPh>
    <rPh sb="251" eb="253">
      <t>ジギョウ</t>
    </rPh>
    <rPh sb="254" eb="256">
      <t>ジッシ</t>
    </rPh>
    <rPh sb="264" eb="267">
      <t>アンテイテキ</t>
    </rPh>
    <rPh sb="268" eb="270">
      <t>サイニュウ</t>
    </rPh>
    <rPh sb="271" eb="273">
      <t>カクホ</t>
    </rPh>
    <rPh sb="273" eb="274">
      <t>オヨ</t>
    </rPh>
    <rPh sb="275" eb="278">
      <t>ケイカクテキ</t>
    </rPh>
    <rPh sb="279" eb="281">
      <t>ジギョウ</t>
    </rPh>
    <rPh sb="281" eb="283">
      <t>シッコウ</t>
    </rPh>
    <rPh sb="284" eb="285">
      <t>ツト</t>
    </rPh>
    <phoneticPr fontId="4"/>
  </si>
  <si>
    <t xml:space="preserve">当組合では、企業債残高対象事業規模比率から投資規模は類似団体より低くなっているが、今後管渠の長寿命化計画による事業執行に伴い、起債残高は増えると見込まれる。また、収益的収支比率や経費回収率からみると、総収益で総費用と地方債償還金を賄えきれておらず、また使用料で汚水処理費を賄えていない状況である。この主要因の一つとして料金改定を平成９年１０月の改定から５年ごとに見直しは行っているものの改定は行っていないことがあげられる。今後は、料金改定も視野にいれ、引き続き滞納整理などをより充実させる。さらに汚水処理原価は全国平均より高く、水洗化率も全国平均より低いことから、臨戸訪問や郵送等の啓発活動による更なる水洗化率向上を目指し安定的な料金収入を確保するとともに、効率的な維持管理に努め、健全な経営を目指す。
なお、施設利用率に関して、終末処理場の利用率が類似団体と比較して若干低くなっている。当組合の処理方式は分流（一部合流）式を採用している。このため雨天時（台風、ゲリラ豪雨等の災害時を含む）は、雨水を含めた大量の汚水流入が生じ、季節により処理量が変動する大きな要因となっているが、その処理は、現有処理能力を有効かつ効率的に最大限活用し適正に処理している。
</t>
    <rPh sb="0" eb="1">
      <t>トウ</t>
    </rPh>
    <rPh sb="1" eb="3">
      <t>クミアイ</t>
    </rPh>
    <rPh sb="6" eb="8">
      <t>キギョウ</t>
    </rPh>
    <rPh sb="8" eb="9">
      <t>サイ</t>
    </rPh>
    <rPh sb="9" eb="11">
      <t>ザンダカ</t>
    </rPh>
    <rPh sb="11" eb="13">
      <t>タイショウ</t>
    </rPh>
    <rPh sb="13" eb="15">
      <t>ジギョウ</t>
    </rPh>
    <rPh sb="15" eb="17">
      <t>キボ</t>
    </rPh>
    <rPh sb="17" eb="19">
      <t>ヒリツ</t>
    </rPh>
    <rPh sb="21" eb="23">
      <t>トウシ</t>
    </rPh>
    <rPh sb="23" eb="25">
      <t>キボ</t>
    </rPh>
    <rPh sb="26" eb="28">
      <t>ルイジ</t>
    </rPh>
    <rPh sb="28" eb="30">
      <t>ダンタイ</t>
    </rPh>
    <rPh sb="32" eb="33">
      <t>ヒク</t>
    </rPh>
    <rPh sb="41" eb="43">
      <t>コンゴ</t>
    </rPh>
    <rPh sb="43" eb="45">
      <t>カンキョ</t>
    </rPh>
    <rPh sb="46" eb="47">
      <t>チョウ</t>
    </rPh>
    <rPh sb="47" eb="50">
      <t>ジュミョウカ</t>
    </rPh>
    <rPh sb="50" eb="52">
      <t>ケイカク</t>
    </rPh>
    <rPh sb="55" eb="57">
      <t>ジギョウ</t>
    </rPh>
    <rPh sb="57" eb="59">
      <t>シッコウ</t>
    </rPh>
    <rPh sb="60" eb="61">
      <t>トモナ</t>
    </rPh>
    <rPh sb="63" eb="65">
      <t>キサイ</t>
    </rPh>
    <rPh sb="65" eb="67">
      <t>ザンダカ</t>
    </rPh>
    <rPh sb="68" eb="69">
      <t>フ</t>
    </rPh>
    <rPh sb="72" eb="74">
      <t>ミコ</t>
    </rPh>
    <rPh sb="81" eb="84">
      <t>シュウエキテキ</t>
    </rPh>
    <rPh sb="84" eb="86">
      <t>シュウシ</t>
    </rPh>
    <rPh sb="86" eb="88">
      <t>ヒリツ</t>
    </rPh>
    <rPh sb="100" eb="101">
      <t>ソウ</t>
    </rPh>
    <rPh sb="101" eb="103">
      <t>シュウエキ</t>
    </rPh>
    <rPh sb="104" eb="107">
      <t>ソウヒヨウ</t>
    </rPh>
    <rPh sb="108" eb="111">
      <t>チホウサイ</t>
    </rPh>
    <rPh sb="111" eb="114">
      <t>ショウカンキン</t>
    </rPh>
    <rPh sb="115" eb="116">
      <t>マカナ</t>
    </rPh>
    <rPh sb="211" eb="213">
      <t>コンゴ</t>
    </rPh>
    <rPh sb="226" eb="227">
      <t>ヒ</t>
    </rPh>
    <rPh sb="228" eb="229">
      <t>ツヅ</t>
    </rPh>
    <rPh sb="230" eb="232">
      <t>タイノウ</t>
    </rPh>
    <rPh sb="232" eb="234">
      <t>セイリ</t>
    </rPh>
    <rPh sb="239" eb="241">
      <t>ジュウジツ</t>
    </rPh>
    <rPh sb="248" eb="250">
      <t>オスイ</t>
    </rPh>
    <rPh sb="269" eb="271">
      <t>ゼンコク</t>
    </rPh>
    <rPh sb="289" eb="290">
      <t>トウ</t>
    </rPh>
    <rPh sb="291" eb="293">
      <t>ケイハツ</t>
    </rPh>
    <rPh sb="293" eb="295">
      <t>カツドウ</t>
    </rPh>
    <rPh sb="329" eb="332">
      <t>コウリツテキ</t>
    </rPh>
    <rPh sb="333" eb="335">
      <t>イジ</t>
    </rPh>
    <rPh sb="335" eb="337">
      <t>カンリ</t>
    </rPh>
    <rPh sb="338" eb="339">
      <t>ツト</t>
    </rPh>
    <rPh sb="341" eb="343">
      <t>ケンゼン</t>
    </rPh>
    <rPh sb="344" eb="346">
      <t>ケイエイ</t>
    </rPh>
    <rPh sb="347" eb="349">
      <t>メザ</t>
    </rPh>
    <rPh sb="355" eb="357">
      <t>シセツ</t>
    </rPh>
    <rPh sb="357" eb="360">
      <t>リヨウリツ</t>
    </rPh>
    <rPh sb="361" eb="362">
      <t>カン</t>
    </rPh>
    <rPh sb="365" eb="367">
      <t>シュウマツ</t>
    </rPh>
    <rPh sb="367" eb="370">
      <t>ショリジョウ</t>
    </rPh>
    <rPh sb="371" eb="374">
      <t>リヨウリツ</t>
    </rPh>
    <rPh sb="375" eb="377">
      <t>ルイジ</t>
    </rPh>
    <rPh sb="377" eb="379">
      <t>ダンタイ</t>
    </rPh>
    <rPh sb="380" eb="382">
      <t>ヒカク</t>
    </rPh>
    <rPh sb="384" eb="386">
      <t>ジャッカン</t>
    </rPh>
    <rPh sb="386" eb="387">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</si>
</sst>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0.02</c:v>
                </c:pt>
                <c:pt idx="1">
                  <c:v>0</c:v>
                </c:pt>
                <c:pt idx="2" formatCode="#,##0.00;&quot;△&quot;#,##0.00;&quot;-&quot;">
                  <c:v>0.01</c:v>
                </c:pt>
                <c:pt idx="3" formatCode="#,##0.00;&quot;△&quot;#,##0.00;&quot;-&quot;">
                  <c:v>0.03</c:v>
                </c:pt>
                <c:pt idx="4" formatCode="#,##0.00;&quot;△&quot;#,##0.00;&quot;-&quot;">
                  <c:v>0.01</c:v>
                </c:pt>
              </c:numCache>
            </c:numRef>
          </c:val>
        </c:ser>
        <c:dLbls>
          <c:showLegendKey val="0"/>
          <c:showVal val="0"/>
          <c:showCatName val="0"/>
          <c:showSerName val="0"/>
          <c:showPercent val="0"/>
          <c:showBubbleSize val="0"/>
        </c:dLbls>
        <c:gapWidth val="150"/>
        <c:axId val="149580032"/>
        <c:axId val="1495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149580032"/>
        <c:axId val="149598592"/>
      </c:lineChart>
      <c:dateAx>
        <c:axId val="149580032"/>
        <c:scaling>
          <c:orientation val="minMax"/>
        </c:scaling>
        <c:delete val="1"/>
        <c:axPos val="b"/>
        <c:numFmt formatCode="ge" sourceLinked="1"/>
        <c:majorTickMark val="none"/>
        <c:minorTickMark val="none"/>
        <c:tickLblPos val="none"/>
        <c:crossAx val="149598592"/>
        <c:crosses val="autoZero"/>
        <c:auto val="1"/>
        <c:lblOffset val="100"/>
        <c:baseTimeUnit val="years"/>
      </c:dateAx>
      <c:valAx>
        <c:axId val="1495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53.55</c:v>
                </c:pt>
                <c:pt idx="1">
                  <c:v>51.56</c:v>
                </c:pt>
                <c:pt idx="2">
                  <c:v>52.69</c:v>
                </c:pt>
                <c:pt idx="3">
                  <c:v>52.3</c:v>
                </c:pt>
                <c:pt idx="4">
                  <c:v>55.84</c:v>
                </c:pt>
              </c:numCache>
            </c:numRef>
          </c:val>
        </c:ser>
        <c:dLbls>
          <c:showLegendKey val="0"/>
          <c:showVal val="0"/>
          <c:showCatName val="0"/>
          <c:showSerName val="0"/>
          <c:showPercent val="0"/>
          <c:showBubbleSize val="0"/>
        </c:dLbls>
        <c:gapWidth val="150"/>
        <c:axId val="159169152"/>
        <c:axId val="1595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159169152"/>
        <c:axId val="159589120"/>
      </c:lineChart>
      <c:dateAx>
        <c:axId val="159169152"/>
        <c:scaling>
          <c:orientation val="minMax"/>
        </c:scaling>
        <c:delete val="1"/>
        <c:axPos val="b"/>
        <c:numFmt formatCode="ge" sourceLinked="1"/>
        <c:majorTickMark val="none"/>
        <c:minorTickMark val="none"/>
        <c:tickLblPos val="none"/>
        <c:crossAx val="159589120"/>
        <c:crosses val="autoZero"/>
        <c:auto val="1"/>
        <c:lblOffset val="100"/>
        <c:baseTimeUnit val="years"/>
      </c:dateAx>
      <c:valAx>
        <c:axId val="1595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85.04</c:v>
                </c:pt>
                <c:pt idx="1">
                  <c:v>84.36</c:v>
                </c:pt>
                <c:pt idx="2">
                  <c:v>80.55</c:v>
                </c:pt>
                <c:pt idx="3">
                  <c:v>81.33</c:v>
                </c:pt>
                <c:pt idx="4">
                  <c:v>86.67</c:v>
                </c:pt>
              </c:numCache>
            </c:numRef>
          </c:val>
        </c:ser>
        <c:dLbls>
          <c:showLegendKey val="0"/>
          <c:showVal val="0"/>
          <c:showCatName val="0"/>
          <c:showSerName val="0"/>
          <c:showPercent val="0"/>
          <c:showBubbleSize val="0"/>
        </c:dLbls>
        <c:gapWidth val="150"/>
        <c:axId val="159611136"/>
        <c:axId val="1596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159611136"/>
        <c:axId val="159621504"/>
      </c:lineChart>
      <c:dateAx>
        <c:axId val="159611136"/>
        <c:scaling>
          <c:orientation val="minMax"/>
        </c:scaling>
        <c:delete val="1"/>
        <c:axPos val="b"/>
        <c:numFmt formatCode="ge" sourceLinked="1"/>
        <c:majorTickMark val="none"/>
        <c:minorTickMark val="none"/>
        <c:tickLblPos val="none"/>
        <c:crossAx val="159621504"/>
        <c:crosses val="autoZero"/>
        <c:auto val="1"/>
        <c:lblOffset val="100"/>
        <c:baseTimeUnit val="years"/>
      </c:dateAx>
      <c:valAx>
        <c:axId val="1596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73.67</c:v>
                </c:pt>
                <c:pt idx="1">
                  <c:v>73.83</c:v>
                </c:pt>
                <c:pt idx="2">
                  <c:v>76.540000000000006</c:v>
                </c:pt>
                <c:pt idx="3">
                  <c:v>76.67</c:v>
                </c:pt>
                <c:pt idx="4">
                  <c:v>79.27</c:v>
                </c:pt>
              </c:numCache>
            </c:numRef>
          </c:val>
        </c:ser>
        <c:dLbls>
          <c:showLegendKey val="0"/>
          <c:showVal val="0"/>
          <c:showCatName val="0"/>
          <c:showSerName val="0"/>
          <c:showPercent val="0"/>
          <c:showBubbleSize val="0"/>
        </c:dLbls>
        <c:gapWidth val="150"/>
        <c:axId val="150812544"/>
        <c:axId val="1508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812544"/>
        <c:axId val="150822912"/>
      </c:lineChart>
      <c:dateAx>
        <c:axId val="150812544"/>
        <c:scaling>
          <c:orientation val="minMax"/>
        </c:scaling>
        <c:delete val="1"/>
        <c:axPos val="b"/>
        <c:numFmt formatCode="ge" sourceLinked="1"/>
        <c:majorTickMark val="none"/>
        <c:minorTickMark val="none"/>
        <c:tickLblPos val="none"/>
        <c:crossAx val="150822912"/>
        <c:crosses val="autoZero"/>
        <c:auto val="1"/>
        <c:lblOffset val="100"/>
        <c:baseTimeUnit val="years"/>
      </c:dateAx>
      <c:valAx>
        <c:axId val="1508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853120"/>
        <c:axId val="1508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853120"/>
        <c:axId val="150855040"/>
      </c:lineChart>
      <c:dateAx>
        <c:axId val="150853120"/>
        <c:scaling>
          <c:orientation val="minMax"/>
        </c:scaling>
        <c:delete val="1"/>
        <c:axPos val="b"/>
        <c:numFmt formatCode="ge" sourceLinked="1"/>
        <c:majorTickMark val="none"/>
        <c:minorTickMark val="none"/>
        <c:tickLblPos val="none"/>
        <c:crossAx val="150855040"/>
        <c:crosses val="autoZero"/>
        <c:auto val="1"/>
        <c:lblOffset val="100"/>
        <c:baseTimeUnit val="years"/>
      </c:dateAx>
      <c:valAx>
        <c:axId val="150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335488"/>
        <c:axId val="1523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335488"/>
        <c:axId val="152337408"/>
      </c:lineChart>
      <c:dateAx>
        <c:axId val="152335488"/>
        <c:scaling>
          <c:orientation val="minMax"/>
        </c:scaling>
        <c:delete val="1"/>
        <c:axPos val="b"/>
        <c:numFmt formatCode="ge" sourceLinked="1"/>
        <c:majorTickMark val="none"/>
        <c:minorTickMark val="none"/>
        <c:tickLblPos val="none"/>
        <c:crossAx val="152337408"/>
        <c:crosses val="autoZero"/>
        <c:auto val="1"/>
        <c:lblOffset val="100"/>
        <c:baseTimeUnit val="years"/>
      </c:dateAx>
      <c:valAx>
        <c:axId val="1523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737536"/>
        <c:axId val="1587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737536"/>
        <c:axId val="158739456"/>
      </c:lineChart>
      <c:dateAx>
        <c:axId val="158737536"/>
        <c:scaling>
          <c:orientation val="minMax"/>
        </c:scaling>
        <c:delete val="1"/>
        <c:axPos val="b"/>
        <c:numFmt formatCode="ge" sourceLinked="1"/>
        <c:majorTickMark val="none"/>
        <c:minorTickMark val="none"/>
        <c:tickLblPos val="none"/>
        <c:crossAx val="158739456"/>
        <c:crosses val="autoZero"/>
        <c:auto val="1"/>
        <c:lblOffset val="100"/>
        <c:baseTimeUnit val="years"/>
      </c:dateAx>
      <c:valAx>
        <c:axId val="1587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778112"/>
        <c:axId val="1587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778112"/>
        <c:axId val="158780032"/>
      </c:lineChart>
      <c:dateAx>
        <c:axId val="158778112"/>
        <c:scaling>
          <c:orientation val="minMax"/>
        </c:scaling>
        <c:delete val="1"/>
        <c:axPos val="b"/>
        <c:numFmt formatCode="ge" sourceLinked="1"/>
        <c:majorTickMark val="none"/>
        <c:minorTickMark val="none"/>
        <c:tickLblPos val="none"/>
        <c:crossAx val="158780032"/>
        <c:crosses val="autoZero"/>
        <c:auto val="1"/>
        <c:lblOffset val="100"/>
        <c:baseTimeUnit val="years"/>
      </c:dateAx>
      <c:valAx>
        <c:axId val="1587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589.23</c:v>
                </c:pt>
                <c:pt idx="1">
                  <c:v>576.33000000000004</c:v>
                </c:pt>
                <c:pt idx="2">
                  <c:v>580.23</c:v>
                </c:pt>
                <c:pt idx="3">
                  <c:v>572.5</c:v>
                </c:pt>
                <c:pt idx="4">
                  <c:v>552.99</c:v>
                </c:pt>
              </c:numCache>
            </c:numRef>
          </c:val>
        </c:ser>
        <c:dLbls>
          <c:showLegendKey val="0"/>
          <c:showVal val="0"/>
          <c:showCatName val="0"/>
          <c:showSerName val="0"/>
          <c:showPercent val="0"/>
          <c:showBubbleSize val="0"/>
        </c:dLbls>
        <c:gapWidth val="150"/>
        <c:axId val="159072640"/>
        <c:axId val="1590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59072640"/>
        <c:axId val="159074560"/>
      </c:lineChart>
      <c:dateAx>
        <c:axId val="159072640"/>
        <c:scaling>
          <c:orientation val="minMax"/>
        </c:scaling>
        <c:delete val="1"/>
        <c:axPos val="b"/>
        <c:numFmt formatCode="ge" sourceLinked="1"/>
        <c:majorTickMark val="none"/>
        <c:minorTickMark val="none"/>
        <c:tickLblPos val="none"/>
        <c:crossAx val="159074560"/>
        <c:crosses val="autoZero"/>
        <c:auto val="1"/>
        <c:lblOffset val="100"/>
        <c:baseTimeUnit val="years"/>
      </c:dateAx>
      <c:valAx>
        <c:axId val="1590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68.89</c:v>
                </c:pt>
                <c:pt idx="1">
                  <c:v>69.540000000000006</c:v>
                </c:pt>
                <c:pt idx="2">
                  <c:v>71.84</c:v>
                </c:pt>
                <c:pt idx="3">
                  <c:v>73.56</c:v>
                </c:pt>
                <c:pt idx="4">
                  <c:v>81.61</c:v>
                </c:pt>
              </c:numCache>
            </c:numRef>
          </c:val>
        </c:ser>
        <c:dLbls>
          <c:showLegendKey val="0"/>
          <c:showVal val="0"/>
          <c:showCatName val="0"/>
          <c:showSerName val="0"/>
          <c:showPercent val="0"/>
          <c:showBubbleSize val="0"/>
        </c:dLbls>
        <c:gapWidth val="150"/>
        <c:axId val="159121408"/>
        <c:axId val="159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59121408"/>
        <c:axId val="159123328"/>
      </c:lineChart>
      <c:dateAx>
        <c:axId val="159121408"/>
        <c:scaling>
          <c:orientation val="minMax"/>
        </c:scaling>
        <c:delete val="1"/>
        <c:axPos val="b"/>
        <c:numFmt formatCode="ge" sourceLinked="1"/>
        <c:majorTickMark val="none"/>
        <c:minorTickMark val="none"/>
        <c:tickLblPos val="none"/>
        <c:crossAx val="159123328"/>
        <c:crosses val="autoZero"/>
        <c:auto val="1"/>
        <c:lblOffset val="100"/>
        <c:baseTimeUnit val="years"/>
      </c:dateAx>
      <c:valAx>
        <c:axId val="159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187.82</c:v>
                </c:pt>
                <c:pt idx="1">
                  <c:v>186.61</c:v>
                </c:pt>
                <c:pt idx="2">
                  <c:v>181.16</c:v>
                </c:pt>
                <c:pt idx="3">
                  <c:v>177.39</c:v>
                </c:pt>
                <c:pt idx="4">
                  <c:v>164.04</c:v>
                </c:pt>
              </c:numCache>
            </c:numRef>
          </c:val>
        </c:ser>
        <c:dLbls>
          <c:showLegendKey val="0"/>
          <c:showVal val="0"/>
          <c:showCatName val="0"/>
          <c:showSerName val="0"/>
          <c:showPercent val="0"/>
          <c:showBubbleSize val="0"/>
        </c:dLbls>
        <c:gapWidth val="150"/>
        <c:axId val="159153152"/>
        <c:axId val="1591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159153152"/>
        <c:axId val="159159424"/>
      </c:lineChart>
      <c:dateAx>
        <c:axId val="159153152"/>
        <c:scaling>
          <c:orientation val="minMax"/>
        </c:scaling>
        <c:delete val="1"/>
        <c:axPos val="b"/>
        <c:numFmt formatCode="ge" sourceLinked="1"/>
        <c:majorTickMark val="none"/>
        <c:minorTickMark val="none"/>
        <c:tickLblPos val="none"/>
        <c:crossAx val="159159424"/>
        <c:crosses val="autoZero"/>
        <c:auto val="1"/>
        <c:lblOffset val="100"/>
        <c:baseTimeUnit val="years"/>
      </c:dateAx>
      <c:valAx>
        <c:axId val="1591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13" zoomScaleNormal="100" workbookViewId="0">
      <selection activeCell="BL16" sqref="BL16:BZ44"/>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君津富津広域下水道組合</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t="str">
        <f>データ!R6</f>
        <v>-</v>
      </c>
      <c r="AM8" s="64"/>
      <c r="AN8" s="64"/>
      <c r="AO8" s="64"/>
      <c r="AP8" s="64"/>
      <c r="AQ8" s="64"/>
      <c r="AR8" s="64"/>
      <c r="AS8" s="64"/>
      <c r="AT8" s="63" t="str">
        <f>データ!S6</f>
        <v>-</v>
      </c>
      <c r="AU8" s="63"/>
      <c r="AV8" s="63"/>
      <c r="AW8" s="63"/>
      <c r="AX8" s="63"/>
      <c r="AY8" s="63"/>
      <c r="AZ8" s="63"/>
      <c r="BA8" s="63"/>
      <c r="BB8" s="63" t="str">
        <f>データ!T6</f>
        <v>-</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41.74</v>
      </c>
      <c r="Q10" s="63"/>
      <c r="R10" s="63"/>
      <c r="S10" s="63"/>
      <c r="T10" s="63"/>
      <c r="U10" s="63"/>
      <c r="V10" s="63"/>
      <c r="W10" s="63">
        <f>データ!P6</f>
        <v>65.459999999999994</v>
      </c>
      <c r="X10" s="63"/>
      <c r="Y10" s="63"/>
      <c r="Z10" s="63"/>
      <c r="AA10" s="63"/>
      <c r="AB10" s="63"/>
      <c r="AC10" s="63"/>
      <c r="AD10" s="64">
        <f>データ!Q6</f>
        <v>2268</v>
      </c>
      <c r="AE10" s="64"/>
      <c r="AF10" s="64"/>
      <c r="AG10" s="64"/>
      <c r="AH10" s="64"/>
      <c r="AI10" s="64"/>
      <c r="AJ10" s="64"/>
      <c r="AK10" s="2"/>
      <c r="AL10" s="64">
        <f>データ!U6</f>
        <v>56212</v>
      </c>
      <c r="AM10" s="64"/>
      <c r="AN10" s="64"/>
      <c r="AO10" s="64"/>
      <c r="AP10" s="64"/>
      <c r="AQ10" s="64"/>
      <c r="AR10" s="64"/>
      <c r="AS10" s="64"/>
      <c r="AT10" s="63">
        <f>データ!V6</f>
        <v>13.64</v>
      </c>
      <c r="AU10" s="63"/>
      <c r="AV10" s="63"/>
      <c r="AW10" s="63"/>
      <c r="AX10" s="63"/>
      <c r="AY10" s="63"/>
      <c r="AZ10" s="63"/>
      <c r="BA10" s="63"/>
      <c r="BB10" s="63">
        <f>データ!W6</f>
        <v>4121.1099999999997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128775</v>
      </c>
      <c r="D6" s="31">
        <f t="shared" si="3"/>
        <v>47</v>
      </c>
      <c r="E6" s="31">
        <f t="shared" si="3"/>
        <v>17</v>
      </c>
      <c r="F6" s="31">
        <f t="shared" si="3"/>
        <v>1</v>
      </c>
      <c r="G6" s="31">
        <f t="shared" si="3"/>
        <v>0</v>
      </c>
      <c r="H6" s="31" t="str">
        <f t="shared" si="3"/>
        <v>千葉県　君津富津広域下水道組合</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41.74</v>
      </c>
      <c r="P6" s="32">
        <f t="shared" si="3"/>
        <v>65.459999999999994</v>
      </c>
      <c r="Q6" s="32">
        <f t="shared" si="3"/>
        <v>2268</v>
      </c>
      <c r="R6" s="32" t="str">
        <f t="shared" si="3"/>
        <v>-</v>
      </c>
      <c r="S6" s="32" t="str">
        <f t="shared" si="3"/>
        <v>-</v>
      </c>
      <c r="T6" s="32" t="str">
        <f t="shared" si="3"/>
        <v>-</v>
      </c>
      <c r="U6" s="32">
        <f t="shared" si="3"/>
        <v>56212</v>
      </c>
      <c r="V6" s="32">
        <f t="shared" si="3"/>
        <v>13.64</v>
      </c>
      <c r="W6" s="32">
        <f t="shared" si="3"/>
        <v>4121.1099999999997</v>
      </c>
      <c r="X6" s="33">
        <f>IF(X7="",NA(),X7)</f>
        <v>73.67</v>
      </c>
      <c r="Y6" s="33">
        <f t="shared" ref="Y6:AG6" si="4">IF(Y7="",NA(),Y7)</f>
        <v>73.83</v>
      </c>
      <c r="Z6" s="33">
        <f t="shared" si="4"/>
        <v>76.540000000000006</v>
      </c>
      <c r="AA6" s="33">
        <f t="shared" si="4"/>
        <v>76.67</v>
      </c>
      <c r="AB6" s="33">
        <f t="shared" si="4"/>
        <v>79.27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589.23</v>
      </c>
      <c r="BF6" s="33">
        <f t="shared" ref="BF6:BN6" si="7">IF(BF7="",NA(),BF7)</f>
        <v>576.33000000000004</v>
      </c>
      <c r="BG6" s="33">
        <f t="shared" si="7"/>
        <v>580.23</v>
      </c>
      <c r="BH6" s="33">
        <f t="shared" si="7"/>
        <v>572.5</v>
      </c>
      <c r="BI6" s="33">
        <f t="shared" si="7"/>
        <v>552.99</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68.89</v>
      </c>
      <c r="BQ6" s="33">
        <f t="shared" ref="BQ6:BY6" si="8">IF(BQ7="",NA(),BQ7)</f>
        <v>69.540000000000006</v>
      </c>
      <c r="BR6" s="33">
        <f t="shared" si="8"/>
        <v>71.84</v>
      </c>
      <c r="BS6" s="33">
        <f t="shared" si="8"/>
        <v>73.56</v>
      </c>
      <c r="BT6" s="33">
        <f t="shared" si="8"/>
        <v>81.61</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187.82</v>
      </c>
      <c r="CB6" s="33">
        <f t="shared" ref="CB6:CJ6" si="9">IF(CB7="",NA(),CB7)</f>
        <v>186.61</v>
      </c>
      <c r="CC6" s="33">
        <f t="shared" si="9"/>
        <v>181.16</v>
      </c>
      <c r="CD6" s="33">
        <f t="shared" si="9"/>
        <v>177.39</v>
      </c>
      <c r="CE6" s="33">
        <f t="shared" si="9"/>
        <v>164.04</v>
      </c>
      <c r="CF6" s="33">
        <f t="shared" si="9"/>
        <v>199.72</v>
      </c>
      <c r="CG6" s="33">
        <f t="shared" si="9"/>
        <v>201.25</v>
      </c>
      <c r="CH6" s="33">
        <f t="shared" si="9"/>
        <v>199.32</v>
      </c>
      <c r="CI6" s="33">
        <f t="shared" si="9"/>
        <v>199.36</v>
      </c>
      <c r="CJ6" s="33">
        <f t="shared" si="9"/>
        <v>193.74</v>
      </c>
      <c r="CK6" s="32" t="str">
        <f>IF(CK7="","",IF(CK7="-","【-】","【"&amp;SUBSTITUTE(TEXT(CK7,"#,##0.00"),"-","△")&amp;"】"))</f>
        <v>【142.28】</v>
      </c>
      <c r="CL6" s="33">
        <f>IF(CL7="",NA(),CL7)</f>
        <v>53.55</v>
      </c>
      <c r="CM6" s="33">
        <f t="shared" ref="CM6:CU6" si="10">IF(CM7="",NA(),CM7)</f>
        <v>51.56</v>
      </c>
      <c r="CN6" s="33">
        <f t="shared" si="10"/>
        <v>52.69</v>
      </c>
      <c r="CO6" s="33">
        <f t="shared" si="10"/>
        <v>52.3</v>
      </c>
      <c r="CP6" s="33">
        <f t="shared" si="10"/>
        <v>55.84</v>
      </c>
      <c r="CQ6" s="33">
        <f t="shared" si="10"/>
        <v>60.04</v>
      </c>
      <c r="CR6" s="33">
        <f t="shared" si="10"/>
        <v>63.88</v>
      </c>
      <c r="CS6" s="33">
        <f t="shared" si="10"/>
        <v>65.31</v>
      </c>
      <c r="CT6" s="33">
        <f t="shared" si="10"/>
        <v>62.09</v>
      </c>
      <c r="CU6" s="33">
        <f t="shared" si="10"/>
        <v>62.23</v>
      </c>
      <c r="CV6" s="32" t="str">
        <f>IF(CV7="","",IF(CV7="-","【-】","【"&amp;SUBSTITUTE(TEXT(CV7,"#,##0.00"),"-","△")&amp;"】"))</f>
        <v>【60.35】</v>
      </c>
      <c r="CW6" s="33">
        <f>IF(CW7="",NA(),CW7)</f>
        <v>85.04</v>
      </c>
      <c r="CX6" s="33">
        <f t="shared" ref="CX6:DF6" si="11">IF(CX7="",NA(),CX7)</f>
        <v>84.36</v>
      </c>
      <c r="CY6" s="33">
        <f t="shared" si="11"/>
        <v>80.55</v>
      </c>
      <c r="CZ6" s="33">
        <f t="shared" si="11"/>
        <v>81.33</v>
      </c>
      <c r="DA6" s="33">
        <f t="shared" si="11"/>
        <v>86.67</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2">
        <f t="shared" ref="EE6:EM6" si="14">IF(EE7="",NA(),EE7)</f>
        <v>0</v>
      </c>
      <c r="EF6" s="33">
        <f t="shared" si="14"/>
        <v>0.01</v>
      </c>
      <c r="EG6" s="33">
        <f t="shared" si="14"/>
        <v>0.03</v>
      </c>
      <c r="EH6" s="33">
        <f t="shared" si="14"/>
        <v>0.01</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128775</v>
      </c>
      <c r="D7" s="35">
        <v>47</v>
      </c>
      <c r="E7" s="35">
        <v>17</v>
      </c>
      <c r="F7" s="35">
        <v>1</v>
      </c>
      <c r="G7" s="35">
        <v>0</v>
      </c>
      <c r="H7" s="35" t="s">
        <v>96</v>
      </c>
      <c r="I7" s="35" t="s">
        <v>97</v>
      </c>
      <c r="J7" s="35" t="s">
        <v>98</v>
      </c>
      <c r="K7" s="35" t="s">
        <v>99</v>
      </c>
      <c r="L7" s="35" t="s">
        <v>100</v>
      </c>
      <c r="M7" s="36" t="s">
        <v>101</v>
      </c>
      <c r="N7" s="36" t="s">
        <v>102</v>
      </c>
      <c r="O7" s="36">
        <v>41.74</v>
      </c>
      <c r="P7" s="36">
        <v>65.459999999999994</v>
      </c>
      <c r="Q7" s="36">
        <v>2268</v>
      </c>
      <c r="R7" s="36" t="s">
        <v>101</v>
      </c>
      <c r="S7" s="36" t="s">
        <v>101</v>
      </c>
      <c r="T7" s="36" t="s">
        <v>101</v>
      </c>
      <c r="U7" s="36">
        <v>56212</v>
      </c>
      <c r="V7" s="36">
        <v>13.64</v>
      </c>
      <c r="W7" s="36">
        <v>4121.1099999999997</v>
      </c>
      <c r="X7" s="36">
        <v>73.67</v>
      </c>
      <c r="Y7" s="36">
        <v>73.83</v>
      </c>
      <c r="Z7" s="36">
        <v>76.540000000000006</v>
      </c>
      <c r="AA7" s="36">
        <v>76.67</v>
      </c>
      <c r="AB7" s="36">
        <v>79.27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589.23</v>
      </c>
      <c r="BF7" s="36">
        <v>576.33000000000004</v>
      </c>
      <c r="BG7" s="36">
        <v>580.23</v>
      </c>
      <c r="BH7" s="36">
        <v>572.5</v>
      </c>
      <c r="BI7" s="36">
        <v>552.99</v>
      </c>
      <c r="BJ7" s="36">
        <v>1206.54</v>
      </c>
      <c r="BK7" s="36">
        <v>1247.2</v>
      </c>
      <c r="BL7" s="36">
        <v>1189.0999999999999</v>
      </c>
      <c r="BM7" s="36">
        <v>1115.1099999999999</v>
      </c>
      <c r="BN7" s="36">
        <v>1010.51</v>
      </c>
      <c r="BO7" s="36">
        <v>776.35</v>
      </c>
      <c r="BP7" s="36">
        <v>68.89</v>
      </c>
      <c r="BQ7" s="36">
        <v>69.540000000000006</v>
      </c>
      <c r="BR7" s="36">
        <v>71.84</v>
      </c>
      <c r="BS7" s="36">
        <v>73.56</v>
      </c>
      <c r="BT7" s="36">
        <v>81.61</v>
      </c>
      <c r="BU7" s="36">
        <v>77.739999999999995</v>
      </c>
      <c r="BV7" s="36">
        <v>77.489999999999995</v>
      </c>
      <c r="BW7" s="36">
        <v>78.78</v>
      </c>
      <c r="BX7" s="36">
        <v>79.540000000000006</v>
      </c>
      <c r="BY7" s="36">
        <v>83</v>
      </c>
      <c r="BZ7" s="36">
        <v>96.57</v>
      </c>
      <c r="CA7" s="36">
        <v>187.82</v>
      </c>
      <c r="CB7" s="36">
        <v>186.61</v>
      </c>
      <c r="CC7" s="36">
        <v>181.16</v>
      </c>
      <c r="CD7" s="36">
        <v>177.39</v>
      </c>
      <c r="CE7" s="36">
        <v>164.04</v>
      </c>
      <c r="CF7" s="36">
        <v>199.72</v>
      </c>
      <c r="CG7" s="36">
        <v>201.25</v>
      </c>
      <c r="CH7" s="36">
        <v>199.32</v>
      </c>
      <c r="CI7" s="36">
        <v>199.36</v>
      </c>
      <c r="CJ7" s="36">
        <v>193.74</v>
      </c>
      <c r="CK7" s="36">
        <v>142.28</v>
      </c>
      <c r="CL7" s="36">
        <v>53.55</v>
      </c>
      <c r="CM7" s="36">
        <v>51.56</v>
      </c>
      <c r="CN7" s="36">
        <v>52.69</v>
      </c>
      <c r="CO7" s="36">
        <v>52.3</v>
      </c>
      <c r="CP7" s="36">
        <v>55.84</v>
      </c>
      <c r="CQ7" s="36">
        <v>60.04</v>
      </c>
      <c r="CR7" s="36">
        <v>63.88</v>
      </c>
      <c r="CS7" s="36">
        <v>65.31</v>
      </c>
      <c r="CT7" s="36">
        <v>62.09</v>
      </c>
      <c r="CU7" s="36">
        <v>62.23</v>
      </c>
      <c r="CV7" s="36">
        <v>60.35</v>
      </c>
      <c r="CW7" s="36">
        <v>85.04</v>
      </c>
      <c r="CX7" s="36">
        <v>84.36</v>
      </c>
      <c r="CY7" s="36">
        <v>80.55</v>
      </c>
      <c r="CZ7" s="36">
        <v>81.33</v>
      </c>
      <c r="DA7" s="36">
        <v>86.67</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0.02</v>
      </c>
      <c r="EE7" s="36">
        <v>0</v>
      </c>
      <c r="EF7" s="36">
        <v>0.01</v>
      </c>
      <c r="EG7" s="36">
        <v>0.03</v>
      </c>
      <c r="EH7" s="36">
        <v>0.01</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石井　太</cp:lastModifiedBy>
  <cp:lastPrinted>2016-02-18T12:27:48Z</cp:lastPrinted>
  <dcterms:created xsi:type="dcterms:W3CDTF">2016-02-03T08:50:25Z</dcterms:created>
  <dcterms:modified xsi:type="dcterms:W3CDTF">2016-02-18T12:31:56Z</dcterms:modified>
</cp:coreProperties>
</file>