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15" yWindow="-15" windowWidth="10800" windowHeight="981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<sst xmlns="http://schemas.openxmlformats.org/spreadsheetml/2006/main" count="217" uniqueCount="107">
  <si>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</si>
  <si>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</si>
  <si>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</si>
  <si>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</si>
  <si>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</si>
  <si>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</si>
  <si>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</si>
  <si>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</si>
  <si>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</si>
  <si>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</si>
  <si>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</si>
  <si>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</si>
  <si>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</si>
  <si>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</si>
  <si>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</si>
  <si>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</si>
  <si>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</si>
  <si>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</si>
  <si>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</si>
  <si>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</si>
  <si>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</si>
  <si>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</si>
  <si>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</si>
  <si>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</si>
  <si>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</si>
  <si>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</si>
  <si>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</si>
  <si>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</si>
  <si>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</si>
  <si>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</si>
  <si>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</si>
  <si>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</si>
  <si>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</si>
  <si>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</si>
  <si>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</si>
  <si>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</si>
  <si>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</si>
  <si>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</si>
  <si>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</si>
  <si>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</si>
  <si>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</si>
  <si>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</si>
  <si>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</si>
  <si>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</si>
  <si>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</si>
  <si>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</si>
  <si>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</si>
  <si>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</si>
  <si>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</si>
  <si>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</si>
  <si>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</si>
  <si>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</si>
  <si>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</si>
  <si>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</si>
  <si>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</si>
  <si>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</si>
  <si>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</si>
  <si>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</si>
  <si>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</si>
  <si>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</si>
  <si>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</si>
  <si>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</si>
  <si>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</si>
  <si>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</si>
  <si>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</si>
  <si>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</si>
  <si>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</si>
  <si>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</si>
  <si>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</si>
  <si>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</si>
  <si>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</si>
  <si>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</si>
  <si>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</si>
  <si>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</si>
  <si>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</si>
  <si>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</si>
  <si>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</si>
  <si>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</si>
  <si>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</si>
  <si>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</si>
  <si>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</si>
  <si>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</si>
  <si>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</si>
  <si>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</si>
  <si>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</si>
  <si>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</si>
  <si>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</si>
  <si>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</si>
  <si>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</si>
  <si>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</si>
  <si>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</si>
  <si>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</si>
  <si>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</si>
  <si>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香取市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</si>
  <si>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</si>
  <si>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</si>
  <si>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</si>
  <si>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</si>
  <si>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</si>
  <si>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</si>
  <si>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</si>
  <si>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</si>
  <si>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</si>
  <si>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</si>
  <si>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施設の老朽化を示す指標は、①、②とも、平均値を上回る結果となっており、当市の施設の老朽化が進んでいることを示している。
　当市は、東日本大震災による甚大な被害を被っていることから、管路更新率③は、本格的な復旧が進んだH24以降、平均値を上回ることとなった。</t>
    <rPh sb="1" eb="3">
      <t>シセツ</t>
    </rPh>
    <rPh sb="4" eb="7">
      <t>ロウキュウカ</t>
    </rPh>
    <rPh sb="8" eb="9">
      <t>シメ</t>
    </rPh>
    <rPh sb="10" eb="12">
      <t>シヒョウ</t>
    </rPh>
    <rPh sb="20" eb="23">
      <t>ヘイキンチ</t>
    </rPh>
    <rPh sb="24" eb="26">
      <t>ウワマワ</t>
    </rPh>
    <rPh sb="27" eb="29">
      <t>ケッカ</t>
    </rPh>
    <rPh sb="36" eb="38">
      <t>トウシ</t>
    </rPh>
    <rPh sb="39" eb="41">
      <t>シセツ</t>
    </rPh>
    <rPh sb="42" eb="45">
      <t>ロウキュウカ</t>
    </rPh>
    <rPh sb="46" eb="47">
      <t>スス</t>
    </rPh>
    <rPh sb="54" eb="55">
      <t>シメ</t>
    </rPh>
    <rPh sb="62" eb="64">
      <t>トウシ</t>
    </rPh>
    <rPh sb="66" eb="67">
      <t>ヒガシ</t>
    </rPh>
    <rPh sb="67" eb="69">
      <t>ニホン</t>
    </rPh>
    <rPh sb="69" eb="72">
      <t>ダイシンサイ</t>
    </rPh>
    <rPh sb="75" eb="77">
      <t>ジンダイ</t>
    </rPh>
    <rPh sb="78" eb="80">
      <t>ヒガイ</t>
    </rPh>
    <rPh sb="81" eb="82">
      <t>コウム</t>
    </rPh>
    <rPh sb="99" eb="102">
      <t>ホンカクテキ</t>
    </rPh>
    <rPh sb="103" eb="105">
      <t>フッキュウ</t>
    </rPh>
    <rPh sb="106" eb="107">
      <t>スス</t>
    </rPh>
    <rPh sb="112" eb="114">
      <t>イコウ</t>
    </rPh>
    <rPh sb="115" eb="118">
      <t>ヘイキンチ</t>
    </rPh>
    <rPh sb="119" eb="121">
      <t>ウワマワ</t>
    </rPh>
    <phoneticPr fontId="4"/>
  </si>
  <si>
    <t>　流動比率が低いことや、企業債残高対給水収益比率が高いこと、施設の老朽化が高いことから、今後の施設更新の財源の確保や短期流動性を高めるため、適正な水道料金の見直しが必要となってくる。</t>
    <rPh sb="1" eb="3">
      <t>リュウドウ</t>
    </rPh>
    <rPh sb="3" eb="5">
      <t>ヒリツ</t>
    </rPh>
    <rPh sb="6" eb="7">
      <t>ヒク</t>
    </rPh>
    <rPh sb="25" eb="26">
      <t>タカ</t>
    </rPh>
    <rPh sb="30" eb="32">
      <t>シセツ</t>
    </rPh>
    <rPh sb="33" eb="36">
      <t>ロウキュウカ</t>
    </rPh>
    <rPh sb="37" eb="38">
      <t>タカ</t>
    </rPh>
    <rPh sb="44" eb="46">
      <t>コンゴ</t>
    </rPh>
    <rPh sb="47" eb="49">
      <t>シセツ</t>
    </rPh>
    <rPh sb="49" eb="51">
      <t>コウシン</t>
    </rPh>
    <rPh sb="52" eb="54">
      <t>ザイゲン</t>
    </rPh>
    <rPh sb="55" eb="57">
      <t>カクホ</t>
    </rPh>
    <rPh sb="58" eb="60">
      <t>タンキ</t>
    </rPh>
    <rPh sb="60" eb="63">
      <t>リュウドウセイ</t>
    </rPh>
    <rPh sb="64" eb="65">
      <t>タカ</t>
    </rPh>
    <rPh sb="70" eb="72">
      <t>テキセイ</t>
    </rPh>
    <rPh sb="73" eb="75">
      <t>スイドウ</t>
    </rPh>
    <rPh sb="75" eb="77">
      <t>リョウキン</t>
    </rPh>
    <rPh sb="78" eb="80">
      <t>ミナオ</t>
    </rPh>
    <rPh sb="82" eb="84">
      <t>ヒツヨウ</t>
    </rPh>
    <phoneticPr fontId="4"/>
  </si>
  <si>
    <t>　経常収支比率①は、平均値を上回り良好といえるものの、料金回収率⑤が100％を下回っており、繰出金等の外部資金に依存した体質となっている。また、新会計制度に移行後の流動比率③の数値が、平均値及び100％を大きく下回っているのは、企業債残高対給水収益比率④の数値が、平均値よりも大幅に悪いことが大きく影響している。このことは、適正な設備投資（規模）にないといえ、また、適正な給水収益となっていないともいえる。施設利用率⑦は平均より良いものの、有収率⑧が平均値を下回っている上に、年々減少傾向にあり、給水原価⑥の数値が悪い一因ともなっている。
　</t>
    <rPh sb="1" eb="3">
      <t>ケイジョウ</t>
    </rPh>
    <rPh sb="3" eb="5">
      <t>シュウシ</t>
    </rPh>
    <rPh sb="5" eb="7">
      <t>ヒリツ</t>
    </rPh>
    <rPh sb="10" eb="13">
      <t>ヘイキンチ</t>
    </rPh>
    <rPh sb="14" eb="16">
      <t>ウワマワ</t>
    </rPh>
    <rPh sb="17" eb="19">
      <t>リョウコウ</t>
    </rPh>
    <rPh sb="27" eb="29">
      <t>リョウキン</t>
    </rPh>
    <rPh sb="29" eb="31">
      <t>カイシュウ</t>
    </rPh>
    <rPh sb="31" eb="32">
      <t>リツ</t>
    </rPh>
    <rPh sb="39" eb="41">
      <t>シタマワ</t>
    </rPh>
    <rPh sb="46" eb="49">
      <t>クリダシキン</t>
    </rPh>
    <rPh sb="49" eb="50">
      <t>トウ</t>
    </rPh>
    <rPh sb="51" eb="53">
      <t>ガイブ</t>
    </rPh>
    <rPh sb="53" eb="55">
      <t>シキン</t>
    </rPh>
    <rPh sb="56" eb="58">
      <t>イゾン</t>
    </rPh>
    <rPh sb="60" eb="62">
      <t>タイシツ</t>
    </rPh>
    <rPh sb="72" eb="73">
      <t>シン</t>
    </rPh>
    <rPh sb="73" eb="75">
      <t>カイケイ</t>
    </rPh>
    <rPh sb="75" eb="77">
      <t>セイド</t>
    </rPh>
    <rPh sb="78" eb="80">
      <t>イコウ</t>
    </rPh>
    <rPh sb="80" eb="81">
      <t>ゴ</t>
    </rPh>
    <rPh sb="82" eb="84">
      <t>リュウドウ</t>
    </rPh>
    <rPh sb="84" eb="86">
      <t>ヒリツ</t>
    </rPh>
    <rPh sb="88" eb="90">
      <t>スウチ</t>
    </rPh>
    <rPh sb="92" eb="95">
      <t>ヘイキンチ</t>
    </rPh>
    <rPh sb="95" eb="96">
      <t>オヨ</t>
    </rPh>
    <rPh sb="102" eb="103">
      <t>オオ</t>
    </rPh>
    <rPh sb="105" eb="107">
      <t>シタマワ</t>
    </rPh>
    <rPh sb="114" eb="116">
      <t>キギョウ</t>
    </rPh>
    <rPh sb="116" eb="117">
      <t>サイ</t>
    </rPh>
    <rPh sb="117" eb="119">
      <t>ザンダカ</t>
    </rPh>
    <rPh sb="119" eb="120">
      <t>タイ</t>
    </rPh>
    <rPh sb="120" eb="122">
      <t>キュウスイ</t>
    </rPh>
    <rPh sb="122" eb="124">
      <t>シュウエキ</t>
    </rPh>
    <rPh sb="124" eb="126">
      <t>ヒリツ</t>
    </rPh>
    <rPh sb="128" eb="130">
      <t>スウチ</t>
    </rPh>
    <rPh sb="132" eb="135">
      <t>ヘイキンチ</t>
    </rPh>
    <rPh sb="138" eb="140">
      <t>オオハバ</t>
    </rPh>
    <rPh sb="141" eb="142">
      <t>ワル</t>
    </rPh>
    <rPh sb="146" eb="147">
      <t>オオ</t>
    </rPh>
    <rPh sb="149" eb="151">
      <t>エイキョウ</t>
    </rPh>
    <rPh sb="162" eb="164">
      <t>テキセイ</t>
    </rPh>
    <rPh sb="170" eb="172">
      <t>キボ</t>
    </rPh>
    <rPh sb="203" eb="205">
      <t>シセツ</t>
    </rPh>
    <rPh sb="205" eb="207">
      <t>リヨウ</t>
    </rPh>
    <rPh sb="207" eb="208">
      <t>リツ</t>
    </rPh>
    <rPh sb="210" eb="212">
      <t>ヘイキン</t>
    </rPh>
    <rPh sb="214" eb="215">
      <t>ヨ</t>
    </rPh>
    <rPh sb="220" eb="222">
      <t>ユウシュウ</t>
    </rPh>
    <rPh sb="222" eb="223">
      <t>リツ</t>
    </rPh>
    <rPh sb="225" eb="228">
      <t>ヘイキンチ</t>
    </rPh>
    <rPh sb="229" eb="231">
      <t>シタマワ</t>
    </rPh>
    <rPh sb="235" eb="236">
      <t>ウエ</t>
    </rPh>
    <rPh sb="238" eb="240">
      <t>ネンネン</t>
    </rPh>
    <rPh sb="240" eb="242">
      <t>ゲンショウ</t>
    </rPh>
    <rPh sb="242" eb="244">
      <t>ケイコウ</t>
    </rPh>
    <rPh sb="248" eb="250">
      <t>キュウスイ</t>
    </rPh>
    <rPh sb="250" eb="252">
      <t>ゲンカ</t>
    </rPh>
    <rPh sb="254" eb="256">
      <t>スウチ</t>
    </rPh>
    <rPh sb="257" eb="258">
      <t>ワル</t>
    </rPh>
    <rPh sb="259" eb="261">
      <t>イチイン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</si>
</sst>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0.28000000000000003</c:v>
                </c:pt>
                <c:pt idx="2">
                  <c:v>0.75</c:v>
                </c:pt>
                <c:pt idx="3">
                  <c:v>1.87</c:v>
                </c:pt>
                <c:pt idx="4">
                  <c:v>0.99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94720"/>
        <c:axId val="9850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94720"/>
        <c:axId val="98500992"/>
      </c:lineChart>
      <c:dateAx>
        <c:axId val="9849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00992"/>
        <c:crosses val="autoZero"/>
        <c:auto val="1"/>
        <c:lblOffset val="100"/>
        <c:baseTimeUnit val="years"/>
      </c:dateAx>
      <c:valAx>
        <c:axId val="9850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9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67.599999999999994</c:v>
                </c:pt>
                <c:pt idx="1">
                  <c:v>64.77</c:v>
                </c:pt>
                <c:pt idx="2">
                  <c:v>64.510000000000005</c:v>
                </c:pt>
                <c:pt idx="3">
                  <c:v>64.680000000000007</c:v>
                </c:pt>
                <c:pt idx="4">
                  <c:v>64.209999999999994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17248"/>
        <c:axId val="11413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7248"/>
        <c:axId val="114131712"/>
      </c:lineChart>
      <c:dateAx>
        <c:axId val="11411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131712"/>
        <c:crosses val="autoZero"/>
        <c:auto val="1"/>
        <c:lblOffset val="100"/>
        <c:baseTimeUnit val="years"/>
      </c:dateAx>
      <c:valAx>
        <c:axId val="11413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11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84.13</c:v>
                </c:pt>
                <c:pt idx="1">
                  <c:v>81.069999999999993</c:v>
                </c:pt>
                <c:pt idx="2">
                  <c:v>82.87</c:v>
                </c:pt>
                <c:pt idx="3">
                  <c:v>82.28</c:v>
                </c:pt>
                <c:pt idx="4">
                  <c:v>81.28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57824"/>
        <c:axId val="11416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57824"/>
        <c:axId val="114168192"/>
      </c:lineChart>
      <c:dateAx>
        <c:axId val="11415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168192"/>
        <c:crosses val="autoZero"/>
        <c:auto val="1"/>
        <c:lblOffset val="100"/>
        <c:baseTimeUnit val="years"/>
      </c:dateAx>
      <c:valAx>
        <c:axId val="11416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15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120.9</c:v>
                </c:pt>
                <c:pt idx="1">
                  <c:v>114.11</c:v>
                </c:pt>
                <c:pt idx="2">
                  <c:v>129.9</c:v>
                </c:pt>
                <c:pt idx="3">
                  <c:v>119.96</c:v>
                </c:pt>
                <c:pt idx="4">
                  <c:v>114.94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27104"/>
        <c:axId val="9853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27104"/>
        <c:axId val="98537472"/>
      </c:lineChart>
      <c:dateAx>
        <c:axId val="9852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37472"/>
        <c:crosses val="autoZero"/>
        <c:auto val="1"/>
        <c:lblOffset val="100"/>
        <c:baseTimeUnit val="years"/>
      </c:dateAx>
      <c:valAx>
        <c:axId val="98537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2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46.65</c:v>
                </c:pt>
                <c:pt idx="1">
                  <c:v>47.55</c:v>
                </c:pt>
                <c:pt idx="2">
                  <c:v>48.15</c:v>
                </c:pt>
                <c:pt idx="3">
                  <c:v>47.77</c:v>
                </c:pt>
                <c:pt idx="4">
                  <c:v>51.71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59488"/>
        <c:axId val="9856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59488"/>
        <c:axId val="98561408"/>
      </c:lineChart>
      <c:dateAx>
        <c:axId val="9855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61408"/>
        <c:crosses val="autoZero"/>
        <c:auto val="1"/>
        <c:lblOffset val="100"/>
        <c:baseTimeUnit val="years"/>
      </c:dateAx>
      <c:valAx>
        <c:axId val="9856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5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17.920000000000002</c:v>
                </c:pt>
                <c:pt idx="1">
                  <c:v>18.87</c:v>
                </c:pt>
                <c:pt idx="2">
                  <c:v>19.37</c:v>
                </c:pt>
                <c:pt idx="3">
                  <c:v>20.98</c:v>
                </c:pt>
                <c:pt idx="4">
                  <c:v>21.73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31136"/>
        <c:axId val="9873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31136"/>
        <c:axId val="98733056"/>
      </c:lineChart>
      <c:dateAx>
        <c:axId val="9873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33056"/>
        <c:crosses val="autoZero"/>
        <c:auto val="1"/>
        <c:lblOffset val="100"/>
        <c:baseTimeUnit val="years"/>
      </c:dateAx>
      <c:valAx>
        <c:axId val="9873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3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59424"/>
        <c:axId val="9876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59424"/>
        <c:axId val="98761344"/>
      </c:lineChart>
      <c:dateAx>
        <c:axId val="9875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61344"/>
        <c:crosses val="autoZero"/>
        <c:auto val="1"/>
        <c:lblOffset val="100"/>
        <c:baseTimeUnit val="years"/>
      </c:dateAx>
      <c:valAx>
        <c:axId val="98761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5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396.29</c:v>
                </c:pt>
                <c:pt idx="1">
                  <c:v>246.15</c:v>
                </c:pt>
                <c:pt idx="2">
                  <c:v>396.58</c:v>
                </c:pt>
                <c:pt idx="3">
                  <c:v>373.1</c:v>
                </c:pt>
                <c:pt idx="4">
                  <c:v>63.91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45888"/>
        <c:axId val="10024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45888"/>
        <c:axId val="100247808"/>
      </c:lineChart>
      <c:dateAx>
        <c:axId val="10024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47808"/>
        <c:crosses val="autoZero"/>
        <c:auto val="1"/>
        <c:lblOffset val="100"/>
        <c:baseTimeUnit val="years"/>
      </c:dateAx>
      <c:valAx>
        <c:axId val="10024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4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574.17999999999995</c:v>
                </c:pt>
                <c:pt idx="1">
                  <c:v>609.36</c:v>
                </c:pt>
                <c:pt idx="2">
                  <c:v>569.45000000000005</c:v>
                </c:pt>
                <c:pt idx="3">
                  <c:v>561.78</c:v>
                </c:pt>
                <c:pt idx="4">
                  <c:v>552.67999999999995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5728"/>
        <c:axId val="10042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25728"/>
        <c:axId val="100427648"/>
      </c:lineChart>
      <c:dateAx>
        <c:axId val="10042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27648"/>
        <c:crosses val="autoZero"/>
        <c:auto val="1"/>
        <c:lblOffset val="100"/>
        <c:baseTimeUnit val="years"/>
      </c:dateAx>
      <c:valAx>
        <c:axId val="100427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42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93.92</c:v>
                </c:pt>
                <c:pt idx="1">
                  <c:v>88.34</c:v>
                </c:pt>
                <c:pt idx="2">
                  <c:v>95.04</c:v>
                </c:pt>
                <c:pt idx="3">
                  <c:v>94.06</c:v>
                </c:pt>
                <c:pt idx="4">
                  <c:v>88.91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57856"/>
        <c:axId val="10068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57856"/>
        <c:axId val="100689408"/>
      </c:lineChart>
      <c:dateAx>
        <c:axId val="10045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89408"/>
        <c:crosses val="autoZero"/>
        <c:auto val="1"/>
        <c:lblOffset val="100"/>
        <c:baseTimeUnit val="years"/>
      </c:dateAx>
      <c:valAx>
        <c:axId val="10068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45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251.05</c:v>
                </c:pt>
                <c:pt idx="1">
                  <c:v>261.12</c:v>
                </c:pt>
                <c:pt idx="2">
                  <c:v>248.85</c:v>
                </c:pt>
                <c:pt idx="3">
                  <c:v>251.35</c:v>
                </c:pt>
                <c:pt idx="4">
                  <c:v>266.18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11424"/>
        <c:axId val="10072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11424"/>
        <c:axId val="100721792"/>
      </c:lineChart>
      <c:dateAx>
        <c:axId val="10071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21792"/>
        <c:crosses val="autoZero"/>
        <c:auto val="1"/>
        <c:lblOffset val="100"/>
        <c:baseTimeUnit val="years"/>
      </c:dateAx>
      <c:valAx>
        <c:axId val="10072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1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I14" zoomScale="90" zoomScaleNormal="9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千葉県　香取市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81065</v>
      </c>
      <c r="AJ8" s="56"/>
      <c r="AK8" s="56"/>
      <c r="AL8" s="56"/>
      <c r="AM8" s="56"/>
      <c r="AN8" s="56"/>
      <c r="AO8" s="56"/>
      <c r="AP8" s="57"/>
      <c r="AQ8" s="47">
        <f>データ!R6</f>
        <v>262.35000000000002</v>
      </c>
      <c r="AR8" s="47"/>
      <c r="AS8" s="47"/>
      <c r="AT8" s="47"/>
      <c r="AU8" s="47"/>
      <c r="AV8" s="47"/>
      <c r="AW8" s="47"/>
      <c r="AX8" s="47"/>
      <c r="AY8" s="47">
        <f>データ!S6</f>
        <v>309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50.02</v>
      </c>
      <c r="K10" s="47"/>
      <c r="L10" s="47"/>
      <c r="M10" s="47"/>
      <c r="N10" s="47"/>
      <c r="O10" s="47"/>
      <c r="P10" s="47"/>
      <c r="Q10" s="47"/>
      <c r="R10" s="47">
        <f>データ!O6</f>
        <v>70.03</v>
      </c>
      <c r="S10" s="47"/>
      <c r="T10" s="47"/>
      <c r="U10" s="47"/>
      <c r="V10" s="47"/>
      <c r="W10" s="47"/>
      <c r="X10" s="47"/>
      <c r="Y10" s="47"/>
      <c r="Z10" s="78">
        <f>データ!P6</f>
        <v>4644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56477</v>
      </c>
      <c r="AJ10" s="78"/>
      <c r="AK10" s="78"/>
      <c r="AL10" s="78"/>
      <c r="AM10" s="78"/>
      <c r="AN10" s="78"/>
      <c r="AO10" s="78"/>
      <c r="AP10" s="78"/>
      <c r="AQ10" s="47">
        <f>データ!U6</f>
        <v>171.19</v>
      </c>
      <c r="AR10" s="47"/>
      <c r="AS10" s="47"/>
      <c r="AT10" s="47"/>
      <c r="AU10" s="47"/>
      <c r="AV10" s="47"/>
      <c r="AW10" s="47"/>
      <c r="AX10" s="47"/>
      <c r="AY10" s="47">
        <f>データ!V6</f>
        <v>329.91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122360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千葉県　香取市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50.02</v>
      </c>
      <c r="O6" s="32">
        <f t="shared" si="3"/>
        <v>70.03</v>
      </c>
      <c r="P6" s="32">
        <f t="shared" si="3"/>
        <v>4644</v>
      </c>
      <c r="Q6" s="32">
        <f t="shared" si="3"/>
        <v>81065</v>
      </c>
      <c r="R6" s="32">
        <f t="shared" si="3"/>
        <v>262.35000000000002</v>
      </c>
      <c r="S6" s="32">
        <f t="shared" si="3"/>
        <v>309</v>
      </c>
      <c r="T6" s="32">
        <f t="shared" si="3"/>
        <v>56477</v>
      </c>
      <c r="U6" s="32">
        <f t="shared" si="3"/>
        <v>171.19</v>
      </c>
      <c r="V6" s="32">
        <f t="shared" si="3"/>
        <v>329.91</v>
      </c>
      <c r="W6" s="33">
        <f>IF(W7="",NA(),W7)</f>
        <v>120.9</v>
      </c>
      <c r="X6" s="33">
        <f t="shared" ref="X6:AF6" si="4">IF(X7="",NA(),X7)</f>
        <v>114.11</v>
      </c>
      <c r="Y6" s="33">
        <f t="shared" si="4"/>
        <v>129.9</v>
      </c>
      <c r="Z6" s="33">
        <f t="shared" si="4"/>
        <v>119.96</v>
      </c>
      <c r="AA6" s="33">
        <f t="shared" si="4"/>
        <v>114.94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396.29</v>
      </c>
      <c r="AT6" s="33">
        <f t="shared" ref="AT6:BB6" si="6">IF(AT7="",NA(),AT7)</f>
        <v>246.15</v>
      </c>
      <c r="AU6" s="33">
        <f t="shared" si="6"/>
        <v>396.58</v>
      </c>
      <c r="AV6" s="33">
        <f t="shared" si="6"/>
        <v>373.1</v>
      </c>
      <c r="AW6" s="33">
        <f t="shared" si="6"/>
        <v>63.91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574.17999999999995</v>
      </c>
      <c r="BE6" s="33">
        <f t="shared" ref="BE6:BM6" si="7">IF(BE7="",NA(),BE7)</f>
        <v>609.36</v>
      </c>
      <c r="BF6" s="33">
        <f t="shared" si="7"/>
        <v>569.45000000000005</v>
      </c>
      <c r="BG6" s="33">
        <f t="shared" si="7"/>
        <v>561.78</v>
      </c>
      <c r="BH6" s="33">
        <f t="shared" si="7"/>
        <v>552.67999999999995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93.92</v>
      </c>
      <c r="BP6" s="33">
        <f t="shared" ref="BP6:BX6" si="8">IF(BP7="",NA(),BP7)</f>
        <v>88.34</v>
      </c>
      <c r="BQ6" s="33">
        <f t="shared" si="8"/>
        <v>95.04</v>
      </c>
      <c r="BR6" s="33">
        <f t="shared" si="8"/>
        <v>94.06</v>
      </c>
      <c r="BS6" s="33">
        <f t="shared" si="8"/>
        <v>88.91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251.05</v>
      </c>
      <c r="CA6" s="33">
        <f t="shared" ref="CA6:CI6" si="9">IF(CA7="",NA(),CA7)</f>
        <v>261.12</v>
      </c>
      <c r="CB6" s="33">
        <f t="shared" si="9"/>
        <v>248.85</v>
      </c>
      <c r="CC6" s="33">
        <f t="shared" si="9"/>
        <v>251.35</v>
      </c>
      <c r="CD6" s="33">
        <f t="shared" si="9"/>
        <v>266.18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67.599999999999994</v>
      </c>
      <c r="CL6" s="33">
        <f t="shared" ref="CL6:CT6" si="10">IF(CL7="",NA(),CL7)</f>
        <v>64.77</v>
      </c>
      <c r="CM6" s="33">
        <f t="shared" si="10"/>
        <v>64.510000000000005</v>
      </c>
      <c r="CN6" s="33">
        <f t="shared" si="10"/>
        <v>64.680000000000007</v>
      </c>
      <c r="CO6" s="33">
        <f t="shared" si="10"/>
        <v>64.209999999999994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84.13</v>
      </c>
      <c r="CW6" s="33">
        <f t="shared" ref="CW6:DE6" si="11">IF(CW7="",NA(),CW7)</f>
        <v>81.069999999999993</v>
      </c>
      <c r="CX6" s="33">
        <f t="shared" si="11"/>
        <v>82.87</v>
      </c>
      <c r="CY6" s="33">
        <f t="shared" si="11"/>
        <v>82.28</v>
      </c>
      <c r="CZ6" s="33">
        <f t="shared" si="11"/>
        <v>81.28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46.65</v>
      </c>
      <c r="DH6" s="33">
        <f t="shared" ref="DH6:DP6" si="12">IF(DH7="",NA(),DH7)</f>
        <v>47.55</v>
      </c>
      <c r="DI6" s="33">
        <f t="shared" si="12"/>
        <v>48.15</v>
      </c>
      <c r="DJ6" s="33">
        <f t="shared" si="12"/>
        <v>47.77</v>
      </c>
      <c r="DK6" s="33">
        <f t="shared" si="12"/>
        <v>51.71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3">
        <f>IF(DR7="",NA(),DR7)</f>
        <v>17.920000000000002</v>
      </c>
      <c r="DS6" s="33">
        <f t="shared" ref="DS6:EA6" si="13">IF(DS7="",NA(),DS7)</f>
        <v>18.87</v>
      </c>
      <c r="DT6" s="33">
        <f t="shared" si="13"/>
        <v>19.37</v>
      </c>
      <c r="DU6" s="33">
        <f t="shared" si="13"/>
        <v>20.98</v>
      </c>
      <c r="DV6" s="33">
        <f t="shared" si="13"/>
        <v>21.73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0.65</v>
      </c>
      <c r="ED6" s="33">
        <f t="shared" ref="ED6:EL6" si="14">IF(ED7="",NA(),ED7)</f>
        <v>0.28000000000000003</v>
      </c>
      <c r="EE6" s="33">
        <f t="shared" si="14"/>
        <v>0.75</v>
      </c>
      <c r="EF6" s="33">
        <f t="shared" si="14"/>
        <v>1.87</v>
      </c>
      <c r="EG6" s="33">
        <f t="shared" si="14"/>
        <v>0.99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122360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50.02</v>
      </c>
      <c r="O7" s="36">
        <v>70.03</v>
      </c>
      <c r="P7" s="36">
        <v>4644</v>
      </c>
      <c r="Q7" s="36">
        <v>81065</v>
      </c>
      <c r="R7" s="36">
        <v>262.35000000000002</v>
      </c>
      <c r="S7" s="36">
        <v>309</v>
      </c>
      <c r="T7" s="36">
        <v>56477</v>
      </c>
      <c r="U7" s="36">
        <v>171.19</v>
      </c>
      <c r="V7" s="36">
        <v>329.91</v>
      </c>
      <c r="W7" s="36">
        <v>120.9</v>
      </c>
      <c r="X7" s="36">
        <v>114.11</v>
      </c>
      <c r="Y7" s="36">
        <v>129.9</v>
      </c>
      <c r="Z7" s="36">
        <v>119.96</v>
      </c>
      <c r="AA7" s="36">
        <v>114.94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396.29</v>
      </c>
      <c r="AT7" s="36">
        <v>246.15</v>
      </c>
      <c r="AU7" s="36">
        <v>396.58</v>
      </c>
      <c r="AV7" s="36">
        <v>373.1</v>
      </c>
      <c r="AW7" s="36">
        <v>63.91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574.17999999999995</v>
      </c>
      <c r="BE7" s="36">
        <v>609.36</v>
      </c>
      <c r="BF7" s="36">
        <v>569.45000000000005</v>
      </c>
      <c r="BG7" s="36">
        <v>561.78</v>
      </c>
      <c r="BH7" s="36">
        <v>552.67999999999995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93.92</v>
      </c>
      <c r="BP7" s="36">
        <v>88.34</v>
      </c>
      <c r="BQ7" s="36">
        <v>95.04</v>
      </c>
      <c r="BR7" s="36">
        <v>94.06</v>
      </c>
      <c r="BS7" s="36">
        <v>88.91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251.05</v>
      </c>
      <c r="CA7" s="36">
        <v>261.12</v>
      </c>
      <c r="CB7" s="36">
        <v>248.85</v>
      </c>
      <c r="CC7" s="36">
        <v>251.35</v>
      </c>
      <c r="CD7" s="36">
        <v>266.18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67.599999999999994</v>
      </c>
      <c r="CL7" s="36">
        <v>64.77</v>
      </c>
      <c r="CM7" s="36">
        <v>64.510000000000005</v>
      </c>
      <c r="CN7" s="36">
        <v>64.680000000000007</v>
      </c>
      <c r="CO7" s="36">
        <v>64.209999999999994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84.13</v>
      </c>
      <c r="CW7" s="36">
        <v>81.069999999999993</v>
      </c>
      <c r="CX7" s="36">
        <v>82.87</v>
      </c>
      <c r="CY7" s="36">
        <v>82.28</v>
      </c>
      <c r="CZ7" s="36">
        <v>81.28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46.65</v>
      </c>
      <c r="DH7" s="36">
        <v>47.55</v>
      </c>
      <c r="DI7" s="36">
        <v>48.15</v>
      </c>
      <c r="DJ7" s="36">
        <v>47.77</v>
      </c>
      <c r="DK7" s="36">
        <v>51.71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17.920000000000002</v>
      </c>
      <c r="DS7" s="36">
        <v>18.87</v>
      </c>
      <c r="DT7" s="36">
        <v>19.37</v>
      </c>
      <c r="DU7" s="36">
        <v>20.98</v>
      </c>
      <c r="DV7" s="36">
        <v>21.73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0.65</v>
      </c>
      <c r="ED7" s="36">
        <v>0.28000000000000003</v>
      </c>
      <c r="EE7" s="36">
        <v>0.75</v>
      </c>
      <c r="EF7" s="36">
        <v>1.87</v>
      </c>
      <c r="EG7" s="36">
        <v>0.99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香取市</cp:lastModifiedBy>
  <cp:lastPrinted>2016-01-27T23:30:13Z</cp:lastPrinted>
  <dcterms:created xsi:type="dcterms:W3CDTF">2016-01-18T04:44:21Z</dcterms:created>
  <dcterms:modified xsi:type="dcterms:W3CDTF">2016-01-29T05:13:39Z</dcterms:modified>
  <cp:category/>
</cp:coreProperties>
</file>