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<sst xmlns="http://schemas.openxmlformats.org/spreadsheetml/2006/main" count="221" uniqueCount="111">
  <si>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</si>
  <si>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</si>
  <si>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</si>
  <si>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</si>
  <si>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</si>
  <si>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</si>
  <si>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</si>
  <si>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</si>
  <si>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</si>
  <si>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</si>
  <si>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</si>
  <si>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</si>
  <si>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</si>
  <si>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</si>
  <si>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</si>
  <si>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</si>
  <si>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</si>
  <si>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</si>
  <si>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</si>
  <si>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</si>
  <si>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</si>
  <si>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</si>
  <si>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</si>
  <si>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</si>
  <si>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</si>
  <si>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</si>
  <si>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</si>
  <si>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</si>
  <si>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</si>
  <si>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</si>
  <si>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</si>
  <si>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</si>
  <si>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</si>
  <si>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</si>
  <si>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</si>
  <si>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</si>
  <si>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</si>
  <si>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</si>
  <si>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</si>
  <si>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</si>
  <si>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</si>
  <si>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</si>
  <si>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</si>
  <si>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</si>
  <si>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</si>
  <si>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</si>
  <si>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</si>
  <si>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</si>
  <si>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</si>
  <si>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</si>
  <si>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</si>
  <si>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</si>
  <si>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</si>
  <si>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</si>
  <si>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</si>
  <si>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</si>
  <si>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</si>
  <si>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</si>
  <si>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</si>
  <si>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</si>
  <si>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</si>
  <si>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</si>
  <si>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</si>
  <si>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</si>
  <si>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</si>
  <si>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</si>
  <si>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</si>
  <si>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</si>
  <si>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</si>
  <si>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</si>
  <si>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</si>
  <si>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</si>
  <si>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</si>
  <si>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</si>
  <si>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</si>
  <si>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</si>
  <si>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</si>
  <si>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</si>
  <si>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</si>
  <si>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</si>
  <si>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</si>
  <si>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</si>
  <si>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</si>
  <si>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</si>
  <si>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</si>
  <si>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</si>
  <si>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</si>
  <si>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</si>
  <si>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</si>
  <si>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</si>
  <si>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</si>
  <si>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</si>
  <si>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</si>
  <si>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</si>
  <si>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</si>
  <si>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</si>
  <si>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銚子市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</si>
  <si>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</si>
  <si>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</si>
  <si>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</si>
  <si>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</si>
  <si>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</si>
  <si>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</si>
  <si>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</si>
  <si>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</si>
  <si>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</si>
  <si>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</si>
  <si>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</si>
  <si>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収益的収支比率は改善傾向にあるが、依然として低い状況にある。また、経費回収率、汚水処理原価は改善しているが、有収率は78.17％と低い状況にある。
　対策として、平成26年度で75.59%と県平均と比べ依然として低い状態にある水洗化率の改善が挙げられ、水洗化率の上昇により、料金収入や有収率の増加、これに伴なう汚水処理原価の減少、経費回収率の上昇が見込まれ、現在約45％と低い施設使用率の上昇にも効果がある。
　今後の課題として、新たな下水道接続の普及活動を行い、水洗化率の上昇に努める必要である。また、有収率の上昇につながる不明水対策も行っていく必要がある。
</t>
    <rPh sb="138" eb="140">
      <t>リョウキン</t>
    </rPh>
    <rPh sb="140" eb="142">
      <t>シュウニュウ</t>
    </rPh>
    <rPh sb="163" eb="165">
      <t>ゲンショウ</t>
    </rPh>
    <rPh sb="210" eb="212">
      <t>カダイ</t>
    </rPh>
    <rPh sb="244" eb="246">
      <t>ヒツヨウ</t>
    </rPh>
    <rPh sb="270" eb="271">
      <t>オコナ</t>
    </rPh>
    <rPh sb="275" eb="277">
      <t>ヒツヨウ</t>
    </rPh>
    <phoneticPr fontId="4"/>
  </si>
  <si>
    <t xml:space="preserve">  企業債残高対事業規模比率は、年々起債借入額が減少していることにより、平成26年度は693.02%と減少傾向にある。
　これに伴ない、収益的収支比率は平成26年度で71.98%と改善傾向にあるが、依然として低い状況にある。
　経費回収率、汚水処理原価は、地方債償還金の減少に伴い、平成26年度でそれぞれ99.74％、155.77円と改善している。
　施設利用率は、人口減少やそれに伴う水洗化率の伸び悩み等により、毎年約45％前後と低い水準で推移している。
</t>
    <rPh sb="120" eb="122">
      <t>オスイ</t>
    </rPh>
    <rPh sb="122" eb="124">
      <t>ショリ</t>
    </rPh>
    <rPh sb="124" eb="126">
      <t>ゲンカ</t>
    </rPh>
    <rPh sb="191" eb="192">
      <t>トモナ</t>
    </rPh>
    <phoneticPr fontId="4"/>
  </si>
  <si>
    <r>
      <t>　供用開始50年未満であるが、硫化水素等による劣化のため、</t>
    </r>
    <r>
      <rPr>
        <sz val="11"/>
        <rFont val="ＭＳ ゴシック"/>
        <family val="3"/>
        <charset val="128"/>
      </rPr>
      <t>更新改良が必要な管渠が一部存在しており、</t>
    </r>
    <r>
      <rPr>
        <sz val="11"/>
        <color theme="1"/>
        <rFont val="ＭＳ ゴシック"/>
        <family val="3"/>
        <charset val="128"/>
      </rPr>
      <t>平成26年度まで未実施だった管渠改善を平成27年度から実施している。</t>
    </r>
    <rPh sb="1" eb="3">
      <t>キョウヨウ</t>
    </rPh>
    <rPh sb="3" eb="5">
      <t>カイシ</t>
    </rPh>
    <rPh sb="7" eb="8">
      <t>ネン</t>
    </rPh>
    <rPh sb="8" eb="10">
      <t>ミマン</t>
    </rPh>
    <rPh sb="15" eb="17">
      <t>リュウカ</t>
    </rPh>
    <rPh sb="17" eb="19">
      <t>スイソ</t>
    </rPh>
    <rPh sb="19" eb="20">
      <t>トウ</t>
    </rPh>
    <rPh sb="23" eb="25">
      <t>レッカ</t>
    </rPh>
    <rPh sb="29" eb="31">
      <t>コウシン</t>
    </rPh>
    <rPh sb="31" eb="33">
      <t>カイリョウ</t>
    </rPh>
    <rPh sb="34" eb="36">
      <t>ヒツヨウ</t>
    </rPh>
    <rPh sb="37" eb="39">
      <t>カンキョ</t>
    </rPh>
    <rPh sb="40" eb="42">
      <t>イチブ</t>
    </rPh>
    <rPh sb="42" eb="44">
      <t>ソンザイ</t>
    </rPh>
    <rPh sb="49" eb="51">
      <t>ヘイセイ</t>
    </rPh>
    <rPh sb="53" eb="54">
      <t>ネン</t>
    </rPh>
    <rPh sb="54" eb="55">
      <t>ド</t>
    </rPh>
    <rPh sb="57" eb="60">
      <t>ミジッシ</t>
    </rPh>
    <rPh sb="63" eb="65">
      <t>カンキョ</t>
    </rPh>
    <rPh sb="65" eb="67">
      <t>カイゼン</t>
    </rPh>
    <rPh sb="68" eb="70">
      <t>ヘイセイ</t>
    </rPh>
    <rPh sb="72" eb="73">
      <t>ネン</t>
    </rPh>
    <rPh sb="73" eb="74">
      <t>ド</t>
    </rPh>
    <rPh sb="76" eb="7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</si>
</sst>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897600"/>
        <c:axId val="638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7.0000000000000007E-2</c:v>
                </c:pt>
                <c:pt idx="4">
                  <c:v>0.1</c:v>
                </c:pt>
              </c:numCache>
            </c:numRef>
          </c:val>
          <c:smooth val="0"/>
        </c:ser>
        <c:dLbls>
          <c:showLegendKey val="0"/>
          <c:showVal val="0"/>
          <c:showCatName val="0"/>
          <c:showSerName val="0"/>
          <c:showPercent val="0"/>
          <c:showBubbleSize val="0"/>
        </c:dLbls>
        <c:marker val="1"/>
        <c:smooth val="0"/>
        <c:axId val="63897600"/>
        <c:axId val="63899520"/>
      </c:lineChart>
      <c:dateAx>
        <c:axId val="63897600"/>
        <c:scaling>
          <c:orientation val="minMax"/>
        </c:scaling>
        <c:delete val="1"/>
        <c:axPos val="b"/>
        <c:numFmt formatCode="ge" sourceLinked="1"/>
        <c:majorTickMark val="none"/>
        <c:minorTickMark val="none"/>
        <c:tickLblPos val="none"/>
        <c:crossAx val="63899520"/>
        <c:crosses val="autoZero"/>
        <c:auto val="1"/>
        <c:lblOffset val="100"/>
        <c:baseTimeUnit val="years"/>
      </c:dateAx>
      <c:valAx>
        <c:axId val="638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44.34</c:v>
                </c:pt>
                <c:pt idx="1">
                  <c:v>47.89</c:v>
                </c:pt>
                <c:pt idx="2">
                  <c:v>44.25</c:v>
                </c:pt>
                <c:pt idx="3">
                  <c:v>44.27</c:v>
                </c:pt>
                <c:pt idx="4">
                  <c:v>45.57</c:v>
                </c:pt>
              </c:numCache>
            </c:numRef>
          </c:val>
        </c:ser>
        <c:dLbls>
          <c:showLegendKey val="0"/>
          <c:showVal val="0"/>
          <c:showCatName val="0"/>
          <c:showSerName val="0"/>
          <c:showPercent val="0"/>
          <c:showBubbleSize val="0"/>
        </c:dLbls>
        <c:gapWidth val="150"/>
        <c:axId val="150720896"/>
        <c:axId val="1507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64.12</c:v>
                </c:pt>
                <c:pt idx="4">
                  <c:v>64.87</c:v>
                </c:pt>
              </c:numCache>
            </c:numRef>
          </c:val>
          <c:smooth val="0"/>
        </c:ser>
        <c:dLbls>
          <c:showLegendKey val="0"/>
          <c:showVal val="0"/>
          <c:showCatName val="0"/>
          <c:showSerName val="0"/>
          <c:showPercent val="0"/>
          <c:showBubbleSize val="0"/>
        </c:dLbls>
        <c:marker val="1"/>
        <c:smooth val="0"/>
        <c:axId val="150720896"/>
        <c:axId val="150722816"/>
      </c:lineChart>
      <c:dateAx>
        <c:axId val="150720896"/>
        <c:scaling>
          <c:orientation val="minMax"/>
        </c:scaling>
        <c:delete val="1"/>
        <c:axPos val="b"/>
        <c:numFmt formatCode="ge" sourceLinked="1"/>
        <c:majorTickMark val="none"/>
        <c:minorTickMark val="none"/>
        <c:tickLblPos val="none"/>
        <c:crossAx val="150722816"/>
        <c:crosses val="autoZero"/>
        <c:auto val="1"/>
        <c:lblOffset val="100"/>
        <c:baseTimeUnit val="years"/>
      </c:dateAx>
      <c:valAx>
        <c:axId val="1507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72.64</c:v>
                </c:pt>
                <c:pt idx="1">
                  <c:v>73.72</c:v>
                </c:pt>
                <c:pt idx="2">
                  <c:v>73.61</c:v>
                </c:pt>
                <c:pt idx="3">
                  <c:v>74.61</c:v>
                </c:pt>
                <c:pt idx="4">
                  <c:v>75.59</c:v>
                </c:pt>
              </c:numCache>
            </c:numRef>
          </c:val>
        </c:ser>
        <c:dLbls>
          <c:showLegendKey val="0"/>
          <c:showVal val="0"/>
          <c:showCatName val="0"/>
          <c:showSerName val="0"/>
          <c:showPercent val="0"/>
          <c:showBubbleSize val="0"/>
        </c:dLbls>
        <c:gapWidth val="150"/>
        <c:axId val="150831104"/>
        <c:axId val="1508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90.91</c:v>
                </c:pt>
                <c:pt idx="4">
                  <c:v>91.11</c:v>
                </c:pt>
              </c:numCache>
            </c:numRef>
          </c:val>
          <c:smooth val="0"/>
        </c:ser>
        <c:dLbls>
          <c:showLegendKey val="0"/>
          <c:showVal val="0"/>
          <c:showCatName val="0"/>
          <c:showSerName val="0"/>
          <c:showPercent val="0"/>
          <c:showBubbleSize val="0"/>
        </c:dLbls>
        <c:marker val="1"/>
        <c:smooth val="0"/>
        <c:axId val="150831104"/>
        <c:axId val="150833024"/>
      </c:lineChart>
      <c:dateAx>
        <c:axId val="150831104"/>
        <c:scaling>
          <c:orientation val="minMax"/>
        </c:scaling>
        <c:delete val="1"/>
        <c:axPos val="b"/>
        <c:numFmt formatCode="ge" sourceLinked="1"/>
        <c:majorTickMark val="none"/>
        <c:minorTickMark val="none"/>
        <c:tickLblPos val="none"/>
        <c:crossAx val="150833024"/>
        <c:crosses val="autoZero"/>
        <c:auto val="1"/>
        <c:lblOffset val="100"/>
        <c:baseTimeUnit val="years"/>
      </c:dateAx>
      <c:valAx>
        <c:axId val="1508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47.9</c:v>
                </c:pt>
                <c:pt idx="1">
                  <c:v>52.18</c:v>
                </c:pt>
                <c:pt idx="2">
                  <c:v>56.55</c:v>
                </c:pt>
                <c:pt idx="3">
                  <c:v>54.8</c:v>
                </c:pt>
                <c:pt idx="4">
                  <c:v>71.98</c:v>
                </c:pt>
              </c:numCache>
            </c:numRef>
          </c:val>
        </c:ser>
        <c:dLbls>
          <c:showLegendKey val="0"/>
          <c:showVal val="0"/>
          <c:showCatName val="0"/>
          <c:showSerName val="0"/>
          <c:showPercent val="0"/>
          <c:showBubbleSize val="0"/>
        </c:dLbls>
        <c:gapWidth val="150"/>
        <c:axId val="63933824"/>
        <c:axId val="639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933824"/>
        <c:axId val="63940096"/>
      </c:lineChart>
      <c:dateAx>
        <c:axId val="63933824"/>
        <c:scaling>
          <c:orientation val="minMax"/>
        </c:scaling>
        <c:delete val="1"/>
        <c:axPos val="b"/>
        <c:numFmt formatCode="ge" sourceLinked="1"/>
        <c:majorTickMark val="none"/>
        <c:minorTickMark val="none"/>
        <c:tickLblPos val="none"/>
        <c:crossAx val="63940096"/>
        <c:crosses val="autoZero"/>
        <c:auto val="1"/>
        <c:lblOffset val="100"/>
        <c:baseTimeUnit val="years"/>
      </c:dateAx>
      <c:valAx>
        <c:axId val="639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036032"/>
        <c:axId val="1490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036032"/>
        <c:axId val="149038208"/>
      </c:lineChart>
      <c:dateAx>
        <c:axId val="149036032"/>
        <c:scaling>
          <c:orientation val="minMax"/>
        </c:scaling>
        <c:delete val="1"/>
        <c:axPos val="b"/>
        <c:numFmt formatCode="ge" sourceLinked="1"/>
        <c:majorTickMark val="none"/>
        <c:minorTickMark val="none"/>
        <c:tickLblPos val="none"/>
        <c:crossAx val="149038208"/>
        <c:crosses val="autoZero"/>
        <c:auto val="1"/>
        <c:lblOffset val="100"/>
        <c:baseTimeUnit val="years"/>
      </c:dateAx>
      <c:valAx>
        <c:axId val="1490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074304"/>
        <c:axId val="1490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074304"/>
        <c:axId val="149076224"/>
      </c:lineChart>
      <c:dateAx>
        <c:axId val="149074304"/>
        <c:scaling>
          <c:orientation val="minMax"/>
        </c:scaling>
        <c:delete val="1"/>
        <c:axPos val="b"/>
        <c:numFmt formatCode="ge" sourceLinked="1"/>
        <c:majorTickMark val="none"/>
        <c:minorTickMark val="none"/>
        <c:tickLblPos val="none"/>
        <c:crossAx val="149076224"/>
        <c:crosses val="autoZero"/>
        <c:auto val="1"/>
        <c:lblOffset val="100"/>
        <c:baseTimeUnit val="years"/>
      </c:dateAx>
      <c:valAx>
        <c:axId val="1490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487808"/>
        <c:axId val="1504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487808"/>
        <c:axId val="150489728"/>
      </c:lineChart>
      <c:dateAx>
        <c:axId val="150487808"/>
        <c:scaling>
          <c:orientation val="minMax"/>
        </c:scaling>
        <c:delete val="1"/>
        <c:axPos val="b"/>
        <c:numFmt formatCode="ge" sourceLinked="1"/>
        <c:majorTickMark val="none"/>
        <c:minorTickMark val="none"/>
        <c:tickLblPos val="none"/>
        <c:crossAx val="150489728"/>
        <c:crosses val="autoZero"/>
        <c:auto val="1"/>
        <c:lblOffset val="100"/>
        <c:baseTimeUnit val="years"/>
      </c:dateAx>
      <c:valAx>
        <c:axId val="1504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524288"/>
        <c:axId val="1505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524288"/>
        <c:axId val="150526208"/>
      </c:lineChart>
      <c:dateAx>
        <c:axId val="150524288"/>
        <c:scaling>
          <c:orientation val="minMax"/>
        </c:scaling>
        <c:delete val="1"/>
        <c:axPos val="b"/>
        <c:numFmt formatCode="ge" sourceLinked="1"/>
        <c:majorTickMark val="none"/>
        <c:minorTickMark val="none"/>
        <c:tickLblPos val="none"/>
        <c:crossAx val="150526208"/>
        <c:crosses val="autoZero"/>
        <c:auto val="1"/>
        <c:lblOffset val="100"/>
        <c:baseTimeUnit val="years"/>
      </c:dateAx>
      <c:valAx>
        <c:axId val="1505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1099.3699999999999</c:v>
                </c:pt>
                <c:pt idx="1">
                  <c:v>1226.95</c:v>
                </c:pt>
                <c:pt idx="2">
                  <c:v>1245.3599999999999</c:v>
                </c:pt>
                <c:pt idx="3">
                  <c:v>856.58</c:v>
                </c:pt>
                <c:pt idx="4">
                  <c:v>693.02</c:v>
                </c:pt>
              </c:numCache>
            </c:numRef>
          </c:val>
        </c:ser>
        <c:dLbls>
          <c:showLegendKey val="0"/>
          <c:showVal val="0"/>
          <c:showCatName val="0"/>
          <c:showSerName val="0"/>
          <c:showPercent val="0"/>
          <c:showBubbleSize val="0"/>
        </c:dLbls>
        <c:gapWidth val="150"/>
        <c:axId val="150554880"/>
        <c:axId val="1505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885.97</c:v>
                </c:pt>
                <c:pt idx="4">
                  <c:v>854.16</c:v>
                </c:pt>
              </c:numCache>
            </c:numRef>
          </c:val>
          <c:smooth val="0"/>
        </c:ser>
        <c:dLbls>
          <c:showLegendKey val="0"/>
          <c:showVal val="0"/>
          <c:showCatName val="0"/>
          <c:showSerName val="0"/>
          <c:showPercent val="0"/>
          <c:showBubbleSize val="0"/>
        </c:dLbls>
        <c:marker val="1"/>
        <c:smooth val="0"/>
        <c:axId val="150554880"/>
        <c:axId val="150557056"/>
      </c:lineChart>
      <c:dateAx>
        <c:axId val="150554880"/>
        <c:scaling>
          <c:orientation val="minMax"/>
        </c:scaling>
        <c:delete val="1"/>
        <c:axPos val="b"/>
        <c:numFmt formatCode="ge" sourceLinked="1"/>
        <c:majorTickMark val="none"/>
        <c:minorTickMark val="none"/>
        <c:tickLblPos val="none"/>
        <c:crossAx val="150557056"/>
        <c:crosses val="autoZero"/>
        <c:auto val="1"/>
        <c:lblOffset val="100"/>
        <c:baseTimeUnit val="years"/>
      </c:dateAx>
      <c:valAx>
        <c:axId val="1505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79.03</c:v>
                </c:pt>
                <c:pt idx="1">
                  <c:v>75.06</c:v>
                </c:pt>
                <c:pt idx="2">
                  <c:v>76.14</c:v>
                </c:pt>
                <c:pt idx="3">
                  <c:v>98.42</c:v>
                </c:pt>
                <c:pt idx="4">
                  <c:v>99.74</c:v>
                </c:pt>
              </c:numCache>
            </c:numRef>
          </c:val>
        </c:ser>
        <c:dLbls>
          <c:showLegendKey val="0"/>
          <c:showVal val="0"/>
          <c:showCatName val="0"/>
          <c:showSerName val="0"/>
          <c:showPercent val="0"/>
          <c:showBubbleSize val="0"/>
        </c:dLbls>
        <c:gapWidth val="150"/>
        <c:axId val="150582784"/>
        <c:axId val="1505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89.94</c:v>
                </c:pt>
                <c:pt idx="4">
                  <c:v>93.13</c:v>
                </c:pt>
              </c:numCache>
            </c:numRef>
          </c:val>
          <c:smooth val="0"/>
        </c:ser>
        <c:dLbls>
          <c:showLegendKey val="0"/>
          <c:showVal val="0"/>
          <c:showCatName val="0"/>
          <c:showSerName val="0"/>
          <c:showPercent val="0"/>
          <c:showBubbleSize val="0"/>
        </c:dLbls>
        <c:marker val="1"/>
        <c:smooth val="0"/>
        <c:axId val="150582784"/>
        <c:axId val="150584704"/>
      </c:lineChart>
      <c:dateAx>
        <c:axId val="150582784"/>
        <c:scaling>
          <c:orientation val="minMax"/>
        </c:scaling>
        <c:delete val="1"/>
        <c:axPos val="b"/>
        <c:numFmt formatCode="ge" sourceLinked="1"/>
        <c:majorTickMark val="none"/>
        <c:minorTickMark val="none"/>
        <c:tickLblPos val="none"/>
        <c:crossAx val="150584704"/>
        <c:crosses val="autoZero"/>
        <c:auto val="1"/>
        <c:lblOffset val="100"/>
        <c:baseTimeUnit val="years"/>
      </c:dateAx>
      <c:valAx>
        <c:axId val="1505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190.69</c:v>
                </c:pt>
                <c:pt idx="1">
                  <c:v>207.55</c:v>
                </c:pt>
                <c:pt idx="2">
                  <c:v>200.05</c:v>
                </c:pt>
                <c:pt idx="3">
                  <c:v>154.27000000000001</c:v>
                </c:pt>
                <c:pt idx="4">
                  <c:v>155.77000000000001</c:v>
                </c:pt>
              </c:numCache>
            </c:numRef>
          </c:val>
        </c:ser>
        <c:dLbls>
          <c:showLegendKey val="0"/>
          <c:showVal val="0"/>
          <c:showCatName val="0"/>
          <c:showSerName val="0"/>
          <c:showPercent val="0"/>
          <c:showBubbleSize val="0"/>
        </c:dLbls>
        <c:gapWidth val="150"/>
        <c:axId val="150684416"/>
        <c:axId val="1506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168.57</c:v>
                </c:pt>
                <c:pt idx="4">
                  <c:v>167.97</c:v>
                </c:pt>
              </c:numCache>
            </c:numRef>
          </c:val>
          <c:smooth val="0"/>
        </c:ser>
        <c:dLbls>
          <c:showLegendKey val="0"/>
          <c:showVal val="0"/>
          <c:showCatName val="0"/>
          <c:showSerName val="0"/>
          <c:showPercent val="0"/>
          <c:showBubbleSize val="0"/>
        </c:dLbls>
        <c:marker val="1"/>
        <c:smooth val="0"/>
        <c:axId val="150684416"/>
        <c:axId val="150686336"/>
      </c:lineChart>
      <c:dateAx>
        <c:axId val="150684416"/>
        <c:scaling>
          <c:orientation val="minMax"/>
        </c:scaling>
        <c:delete val="1"/>
        <c:axPos val="b"/>
        <c:numFmt formatCode="ge" sourceLinked="1"/>
        <c:majorTickMark val="none"/>
        <c:minorTickMark val="none"/>
        <c:tickLblPos val="none"/>
        <c:crossAx val="150686336"/>
        <c:crosses val="autoZero"/>
        <c:auto val="1"/>
        <c:lblOffset val="100"/>
        <c:baseTimeUnit val="years"/>
      </c:dateAx>
      <c:valAx>
        <c:axId val="1506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銚子市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66882</v>
      </c>
      <c r="AM8" s="64"/>
      <c r="AN8" s="64"/>
      <c r="AO8" s="64"/>
      <c r="AP8" s="64"/>
      <c r="AQ8" s="64"/>
      <c r="AR8" s="64"/>
      <c r="AS8" s="64"/>
      <c r="AT8" s="63">
        <f>データ!S6</f>
        <v>84.19</v>
      </c>
      <c r="AU8" s="63"/>
      <c r="AV8" s="63"/>
      <c r="AW8" s="63"/>
      <c r="AX8" s="63"/>
      <c r="AY8" s="63"/>
      <c r="AZ8" s="63"/>
      <c r="BA8" s="63"/>
      <c r="BB8" s="63">
        <f>データ!T6</f>
        <v>794.42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45.5</v>
      </c>
      <c r="Q10" s="63"/>
      <c r="R10" s="63"/>
      <c r="S10" s="63"/>
      <c r="T10" s="63"/>
      <c r="U10" s="63"/>
      <c r="V10" s="63"/>
      <c r="W10" s="63">
        <f>データ!P6</f>
        <v>78.17</v>
      </c>
      <c r="X10" s="63"/>
      <c r="Y10" s="63"/>
      <c r="Z10" s="63"/>
      <c r="AA10" s="63"/>
      <c r="AB10" s="63"/>
      <c r="AC10" s="63"/>
      <c r="AD10" s="64">
        <f>データ!Q6</f>
        <v>2415</v>
      </c>
      <c r="AE10" s="64"/>
      <c r="AF10" s="64"/>
      <c r="AG10" s="64"/>
      <c r="AH10" s="64"/>
      <c r="AI10" s="64"/>
      <c r="AJ10" s="64"/>
      <c r="AK10" s="2"/>
      <c r="AL10" s="64">
        <f>データ!U6</f>
        <v>30219</v>
      </c>
      <c r="AM10" s="64"/>
      <c r="AN10" s="64"/>
      <c r="AO10" s="64"/>
      <c r="AP10" s="64"/>
      <c r="AQ10" s="64"/>
      <c r="AR10" s="64"/>
      <c r="AS10" s="64"/>
      <c r="AT10" s="63">
        <f>データ!V6</f>
        <v>7.22</v>
      </c>
      <c r="AU10" s="63"/>
      <c r="AV10" s="63"/>
      <c r="AW10" s="63"/>
      <c r="AX10" s="63"/>
      <c r="AY10" s="63"/>
      <c r="AZ10" s="63"/>
      <c r="BA10" s="63"/>
      <c r="BB10" s="63">
        <f>データ!W6</f>
        <v>4185.46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122025</v>
      </c>
      <c r="D6" s="31">
        <f t="shared" si="3"/>
        <v>47</v>
      </c>
      <c r="E6" s="31">
        <f t="shared" si="3"/>
        <v>17</v>
      </c>
      <c r="F6" s="31">
        <f t="shared" si="3"/>
        <v>1</v>
      </c>
      <c r="G6" s="31">
        <f t="shared" si="3"/>
        <v>0</v>
      </c>
      <c r="H6" s="31" t="str">
        <f t="shared" si="3"/>
        <v>千葉県　銚子市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45.5</v>
      </c>
      <c r="P6" s="32">
        <f t="shared" si="3"/>
        <v>78.17</v>
      </c>
      <c r="Q6" s="32">
        <f t="shared" si="3"/>
        <v>2415</v>
      </c>
      <c r="R6" s="32">
        <f t="shared" si="3"/>
        <v>66882</v>
      </c>
      <c r="S6" s="32">
        <f t="shared" si="3"/>
        <v>84.19</v>
      </c>
      <c r="T6" s="32">
        <f t="shared" si="3"/>
        <v>794.42</v>
      </c>
      <c r="U6" s="32">
        <f t="shared" si="3"/>
        <v>30219</v>
      </c>
      <c r="V6" s="32">
        <f t="shared" si="3"/>
        <v>7.22</v>
      </c>
      <c r="W6" s="32">
        <f t="shared" si="3"/>
        <v>4185.46</v>
      </c>
      <c r="X6" s="33">
        <f>IF(X7="",NA(),X7)</f>
        <v>47.9</v>
      </c>
      <c r="Y6" s="33">
        <f t="shared" ref="Y6:AG6" si="4">IF(Y7="",NA(),Y7)</f>
        <v>52.18</v>
      </c>
      <c r="Z6" s="33">
        <f t="shared" si="4"/>
        <v>56.55</v>
      </c>
      <c r="AA6" s="33">
        <f t="shared" si="4"/>
        <v>54.8</v>
      </c>
      <c r="AB6" s="33">
        <f t="shared" si="4"/>
        <v>71.98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1099.3699999999999</v>
      </c>
      <c r="BF6" s="33">
        <f t="shared" ref="BF6:BN6" si="7">IF(BF7="",NA(),BF7)</f>
        <v>1226.95</v>
      </c>
      <c r="BG6" s="33">
        <f t="shared" si="7"/>
        <v>1245.3599999999999</v>
      </c>
      <c r="BH6" s="33">
        <f t="shared" si="7"/>
        <v>856.58</v>
      </c>
      <c r="BI6" s="33">
        <f t="shared" si="7"/>
        <v>693.02</v>
      </c>
      <c r="BJ6" s="33">
        <f t="shared" si="7"/>
        <v>1206.54</v>
      </c>
      <c r="BK6" s="33">
        <f t="shared" si="7"/>
        <v>1247.2</v>
      </c>
      <c r="BL6" s="33">
        <f t="shared" si="7"/>
        <v>1189.0999999999999</v>
      </c>
      <c r="BM6" s="33">
        <f t="shared" si="7"/>
        <v>885.97</v>
      </c>
      <c r="BN6" s="33">
        <f t="shared" si="7"/>
        <v>854.16</v>
      </c>
      <c r="BO6" s="32" t="str">
        <f>IF(BO7="","",IF(BO7="-","【-】","【"&amp;SUBSTITUTE(TEXT(BO7,"#,##0.00"),"-","△")&amp;"】"))</f>
        <v>【776.35】</v>
      </c>
      <c r="BP6" s="33">
        <f>IF(BP7="",NA(),BP7)</f>
        <v>79.03</v>
      </c>
      <c r="BQ6" s="33">
        <f t="shared" ref="BQ6:BY6" si="8">IF(BQ7="",NA(),BQ7)</f>
        <v>75.06</v>
      </c>
      <c r="BR6" s="33">
        <f t="shared" si="8"/>
        <v>76.14</v>
      </c>
      <c r="BS6" s="33">
        <f t="shared" si="8"/>
        <v>98.42</v>
      </c>
      <c r="BT6" s="33">
        <f t="shared" si="8"/>
        <v>99.74</v>
      </c>
      <c r="BU6" s="33">
        <f t="shared" si="8"/>
        <v>77.739999999999995</v>
      </c>
      <c r="BV6" s="33">
        <f t="shared" si="8"/>
        <v>77.489999999999995</v>
      </c>
      <c r="BW6" s="33">
        <f t="shared" si="8"/>
        <v>78.78</v>
      </c>
      <c r="BX6" s="33">
        <f t="shared" si="8"/>
        <v>89.94</v>
      </c>
      <c r="BY6" s="33">
        <f t="shared" si="8"/>
        <v>93.13</v>
      </c>
      <c r="BZ6" s="32" t="str">
        <f>IF(BZ7="","",IF(BZ7="-","【-】","【"&amp;SUBSTITUTE(TEXT(BZ7,"#,##0.00"),"-","△")&amp;"】"))</f>
        <v>【96.57】</v>
      </c>
      <c r="CA6" s="33">
        <f>IF(CA7="",NA(),CA7)</f>
        <v>190.69</v>
      </c>
      <c r="CB6" s="33">
        <f t="shared" ref="CB6:CJ6" si="9">IF(CB7="",NA(),CB7)</f>
        <v>207.55</v>
      </c>
      <c r="CC6" s="33">
        <f t="shared" si="9"/>
        <v>200.05</v>
      </c>
      <c r="CD6" s="33">
        <f t="shared" si="9"/>
        <v>154.27000000000001</v>
      </c>
      <c r="CE6" s="33">
        <f t="shared" si="9"/>
        <v>155.77000000000001</v>
      </c>
      <c r="CF6" s="33">
        <f t="shared" si="9"/>
        <v>199.72</v>
      </c>
      <c r="CG6" s="33">
        <f t="shared" si="9"/>
        <v>201.25</v>
      </c>
      <c r="CH6" s="33">
        <f t="shared" si="9"/>
        <v>199.32</v>
      </c>
      <c r="CI6" s="33">
        <f t="shared" si="9"/>
        <v>168.57</v>
      </c>
      <c r="CJ6" s="33">
        <f t="shared" si="9"/>
        <v>167.97</v>
      </c>
      <c r="CK6" s="32" t="str">
        <f>IF(CK7="","",IF(CK7="-","【-】","【"&amp;SUBSTITUTE(TEXT(CK7,"#,##0.00"),"-","△")&amp;"】"))</f>
        <v>【142.28】</v>
      </c>
      <c r="CL6" s="33">
        <f>IF(CL7="",NA(),CL7)</f>
        <v>44.34</v>
      </c>
      <c r="CM6" s="33">
        <f t="shared" ref="CM6:CU6" si="10">IF(CM7="",NA(),CM7)</f>
        <v>47.89</v>
      </c>
      <c r="CN6" s="33">
        <f t="shared" si="10"/>
        <v>44.25</v>
      </c>
      <c r="CO6" s="33">
        <f t="shared" si="10"/>
        <v>44.27</v>
      </c>
      <c r="CP6" s="33">
        <f t="shared" si="10"/>
        <v>45.57</v>
      </c>
      <c r="CQ6" s="33">
        <f t="shared" si="10"/>
        <v>60.04</v>
      </c>
      <c r="CR6" s="33">
        <f t="shared" si="10"/>
        <v>63.88</v>
      </c>
      <c r="CS6" s="33">
        <f t="shared" si="10"/>
        <v>65.31</v>
      </c>
      <c r="CT6" s="33">
        <f t="shared" si="10"/>
        <v>64.12</v>
      </c>
      <c r="CU6" s="33">
        <f t="shared" si="10"/>
        <v>64.87</v>
      </c>
      <c r="CV6" s="32" t="str">
        <f>IF(CV7="","",IF(CV7="-","【-】","【"&amp;SUBSTITUTE(TEXT(CV7,"#,##0.00"),"-","△")&amp;"】"))</f>
        <v>【60.35】</v>
      </c>
      <c r="CW6" s="33">
        <f>IF(CW7="",NA(),CW7)</f>
        <v>72.64</v>
      </c>
      <c r="CX6" s="33">
        <f t="shared" ref="CX6:DF6" si="11">IF(CX7="",NA(),CX7)</f>
        <v>73.72</v>
      </c>
      <c r="CY6" s="33">
        <f t="shared" si="11"/>
        <v>73.61</v>
      </c>
      <c r="CZ6" s="33">
        <f t="shared" si="11"/>
        <v>74.61</v>
      </c>
      <c r="DA6" s="33">
        <f t="shared" si="11"/>
        <v>75.59</v>
      </c>
      <c r="DB6" s="33">
        <f t="shared" si="11"/>
        <v>87.18</v>
      </c>
      <c r="DC6" s="33">
        <f t="shared" si="11"/>
        <v>86.62</v>
      </c>
      <c r="DD6" s="33">
        <f t="shared" si="11"/>
        <v>87.07</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7.0000000000000007E-2</v>
      </c>
      <c r="EM6" s="33">
        <f t="shared" si="14"/>
        <v>0.1</v>
      </c>
      <c r="EN6" s="32" t="str">
        <f>IF(EN7="","",IF(EN7="-","【-】","【"&amp;SUBSTITUTE(TEXT(EN7,"#,##0.00"),"-","△")&amp;"】"))</f>
        <v>【0.17】</v>
      </c>
    </row>
    <row r="7" spans="1:144" s="34" customFormat="1">
      <c r="A7" s="26"/>
      <c r="B7" s="35">
        <v>2014</v>
      </c>
      <c r="C7" s="35">
        <v>122025</v>
      </c>
      <c r="D7" s="35">
        <v>47</v>
      </c>
      <c r="E7" s="35">
        <v>17</v>
      </c>
      <c r="F7" s="35">
        <v>1</v>
      </c>
      <c r="G7" s="35">
        <v>0</v>
      </c>
      <c r="H7" s="35" t="s">
        <v>96</v>
      </c>
      <c r="I7" s="35" t="s">
        <v>97</v>
      </c>
      <c r="J7" s="35" t="s">
        <v>98</v>
      </c>
      <c r="K7" s="35" t="s">
        <v>99</v>
      </c>
      <c r="L7" s="35" t="s">
        <v>100</v>
      </c>
      <c r="M7" s="36" t="s">
        <v>101</v>
      </c>
      <c r="N7" s="36" t="s">
        <v>102</v>
      </c>
      <c r="O7" s="36">
        <v>45.5</v>
      </c>
      <c r="P7" s="36">
        <v>78.17</v>
      </c>
      <c r="Q7" s="36">
        <v>2415</v>
      </c>
      <c r="R7" s="36">
        <v>66882</v>
      </c>
      <c r="S7" s="36">
        <v>84.19</v>
      </c>
      <c r="T7" s="36">
        <v>794.42</v>
      </c>
      <c r="U7" s="36">
        <v>30219</v>
      </c>
      <c r="V7" s="36">
        <v>7.22</v>
      </c>
      <c r="W7" s="36">
        <v>4185.46</v>
      </c>
      <c r="X7" s="36">
        <v>47.9</v>
      </c>
      <c r="Y7" s="36">
        <v>52.18</v>
      </c>
      <c r="Z7" s="36">
        <v>56.55</v>
      </c>
      <c r="AA7" s="36">
        <v>54.8</v>
      </c>
      <c r="AB7" s="36">
        <v>71.98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1099.3699999999999</v>
      </c>
      <c r="BF7" s="36">
        <v>1226.95</v>
      </c>
      <c r="BG7" s="36">
        <v>1245.3599999999999</v>
      </c>
      <c r="BH7" s="36">
        <v>856.58</v>
      </c>
      <c r="BI7" s="36">
        <v>693.02</v>
      </c>
      <c r="BJ7" s="36">
        <v>1206.54</v>
      </c>
      <c r="BK7" s="36">
        <v>1247.2</v>
      </c>
      <c r="BL7" s="36">
        <v>1189.0999999999999</v>
      </c>
      <c r="BM7" s="36">
        <v>885.97</v>
      </c>
      <c r="BN7" s="36">
        <v>854.16</v>
      </c>
      <c r="BO7" s="36">
        <v>776.35</v>
      </c>
      <c r="BP7" s="36">
        <v>79.03</v>
      </c>
      <c r="BQ7" s="36">
        <v>75.06</v>
      </c>
      <c r="BR7" s="36">
        <v>76.14</v>
      </c>
      <c r="BS7" s="36">
        <v>98.42</v>
      </c>
      <c r="BT7" s="36">
        <v>99.74</v>
      </c>
      <c r="BU7" s="36">
        <v>77.739999999999995</v>
      </c>
      <c r="BV7" s="36">
        <v>77.489999999999995</v>
      </c>
      <c r="BW7" s="36">
        <v>78.78</v>
      </c>
      <c r="BX7" s="36">
        <v>89.94</v>
      </c>
      <c r="BY7" s="36">
        <v>93.13</v>
      </c>
      <c r="BZ7" s="36">
        <v>96.57</v>
      </c>
      <c r="CA7" s="36">
        <v>190.69</v>
      </c>
      <c r="CB7" s="36">
        <v>207.55</v>
      </c>
      <c r="CC7" s="36">
        <v>200.05</v>
      </c>
      <c r="CD7" s="36">
        <v>154.27000000000001</v>
      </c>
      <c r="CE7" s="36">
        <v>155.77000000000001</v>
      </c>
      <c r="CF7" s="36">
        <v>199.72</v>
      </c>
      <c r="CG7" s="36">
        <v>201.25</v>
      </c>
      <c r="CH7" s="36">
        <v>199.32</v>
      </c>
      <c r="CI7" s="36">
        <v>168.57</v>
      </c>
      <c r="CJ7" s="36">
        <v>167.97</v>
      </c>
      <c r="CK7" s="36">
        <v>142.28</v>
      </c>
      <c r="CL7" s="36">
        <v>44.34</v>
      </c>
      <c r="CM7" s="36">
        <v>47.89</v>
      </c>
      <c r="CN7" s="36">
        <v>44.25</v>
      </c>
      <c r="CO7" s="36">
        <v>44.27</v>
      </c>
      <c r="CP7" s="36">
        <v>45.57</v>
      </c>
      <c r="CQ7" s="36">
        <v>60.04</v>
      </c>
      <c r="CR7" s="36">
        <v>63.88</v>
      </c>
      <c r="CS7" s="36">
        <v>65.31</v>
      </c>
      <c r="CT7" s="36">
        <v>64.12</v>
      </c>
      <c r="CU7" s="36">
        <v>64.87</v>
      </c>
      <c r="CV7" s="36">
        <v>60.35</v>
      </c>
      <c r="CW7" s="36">
        <v>72.64</v>
      </c>
      <c r="CX7" s="36">
        <v>73.72</v>
      </c>
      <c r="CY7" s="36">
        <v>73.61</v>
      </c>
      <c r="CZ7" s="36">
        <v>74.61</v>
      </c>
      <c r="DA7" s="36">
        <v>75.59</v>
      </c>
      <c r="DB7" s="36">
        <v>87.18</v>
      </c>
      <c r="DC7" s="36">
        <v>86.62</v>
      </c>
      <c r="DD7" s="36">
        <v>87.07</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2016-02-18T23:51:09Z</cp:lastPrinted>
  <dcterms:created xsi:type="dcterms:W3CDTF">2016-02-03T08:50:03Z</dcterms:created>
  <dcterms:modified xsi:type="dcterms:W3CDTF">2016-02-18T23:51:32Z</dcterms:modified>
</cp:coreProperties>
</file>