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'様式'!$A$1:$K$86</definedName>
  </definedNames>
  <calcPr fullCalcOnLoad="1"/>
</workbook>
</file>

<file path=xl/comments1.xml><?xml version="1.0" encoding="utf-8"?>
<comments xmlns="http://schemas.openxmlformats.org/spreadsheetml/2006/main">
  <authors>
    <author>近藤</author>
    <author> </author>
  </authors>
  <commentList>
    <comment ref="I78" authorId="0">
      <text>
        <r>
          <rPr>
            <b/>
            <sz val="9"/>
            <rFont val="ＭＳ Ｐゴシック"/>
            <family val="3"/>
          </rPr>
          <t>近藤:</t>
        </r>
        <r>
          <rPr>
            <sz val="9"/>
            <rFont val="ＭＳ Ｐゴシック"/>
            <family val="3"/>
          </rPr>
          <t xml:space="preserve">
小数点以下，第2位を切り捨て</t>
        </r>
      </text>
    </comment>
    <comment ref="K88" authorId="1">
      <text>
        <r>
          <rPr>
            <b/>
            <sz val="9"/>
            <rFont val="ＭＳ Ｐゴシック"/>
            <family val="3"/>
          </rPr>
          <t xml:space="preserve"> :</t>
        </r>
        <r>
          <rPr>
            <sz val="9"/>
            <rFont val="ＭＳ Ｐゴシック"/>
            <family val="3"/>
          </rPr>
          <t xml:space="preserve">
小数点以下
第二位は切り捨て</t>
        </r>
      </text>
    </comment>
  </commentList>
</comments>
</file>

<file path=xl/sharedStrings.xml><?xml version="1.0" encoding="utf-8"?>
<sst xmlns="http://schemas.openxmlformats.org/spreadsheetml/2006/main" count="193" uniqueCount="116">
  <si>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</si>
  <si>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</si>
  <si>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</si>
  <si>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</si>
  <si>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</si>
  <si>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</si>
  <si>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</si>
  <si>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</si>
  <si>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</si>
  <si>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</si>
  <si>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</si>
  <si>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</si>
  <si>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</si>
  <si>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</si>
  <si>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</si>
  <si>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</si>
  <si>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</si>
  <si>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</si>
  <si>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</si>
  <si>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</si>
  <si>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</si>
  <si>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</si>
  <si>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</si>
  <si>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</si>
  <si>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</si>
  <si>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</si>
  <si>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</si>
  <si>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</si>
  <si>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</si>
  <si>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</si>
  <si>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</si>
  <si>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</si>
  <si>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</si>
  <si>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</si>
  <si>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</si>
  <si>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</si>
  <si>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</si>
  <si>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</si>
  <si>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</si>
  <si>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</si>
  <si>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</si>
  <si>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</si>
  <si>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</si>
  <si>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</si>
  <si>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</si>
  <si>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</si>
  <si>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</si>
  <si>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</si>
  <si>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</si>
  <si>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</si>
  <si>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</si>
  <si>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</si>
  <si>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</si>
  <si>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</si>
  <si>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</si>
  <si>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</si>
  <si>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</si>
  <si>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</si>
  <si>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</si>
  <si>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</si>
  <si>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</si>
  <si>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</si>
  <si>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</si>
  <si>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</si>
  <si>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</si>
  <si>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</si>
  <si>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</si>
  <si>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</si>
  <si>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</si>
  <si>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</si>
  <si>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</si>
  <si>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柏市</t>
  </si>
  <si>
    <t>公共用地取得事業特別会計</t>
  </si>
  <si>
    <t>柏都市計画事業北柏駅北口土地区画整理事業特別会計</t>
  </si>
  <si>
    <t>学校給食センター事業特別会計</t>
  </si>
  <si>
    <t>-</t>
  </si>
  <si>
    <t>柏市都市振興公社</t>
  </si>
  <si>
    <t>柏市みどりの基金</t>
  </si>
  <si>
    <t>柏市医療公社</t>
  </si>
  <si>
    <t>ディー・エス・ケイ</t>
  </si>
  <si>
    <t>柏市土地開発公社</t>
  </si>
  <si>
    <t>道の駅しょうなん</t>
  </si>
  <si>
    <t>水道事業会計</t>
  </si>
  <si>
    <t>病院事業会計</t>
  </si>
  <si>
    <t>下水道事業特別会計</t>
  </si>
  <si>
    <t>公設総合地方卸売市場事業特別会計</t>
  </si>
  <si>
    <t>柏都市計画事業南柏駅東口土地区画整理事業特別会計</t>
  </si>
  <si>
    <t>駐車場事業特別会計</t>
  </si>
  <si>
    <t>介護老人保健施設事業特別会計</t>
  </si>
  <si>
    <t>国民健康保険事業特別会計</t>
  </si>
  <si>
    <t>老人保健事業特別会計</t>
  </si>
  <si>
    <t>介護保険事業特別会計</t>
  </si>
  <si>
    <t>東葛中部地区総合開発事務組合(一般会計）</t>
  </si>
  <si>
    <t>柏・白井・鎌ヶ谷環境衛生組合（一般会計）</t>
  </si>
  <si>
    <t>千葉県市町村総合事務組合（千葉県自治会館管理運営特別会計）</t>
  </si>
  <si>
    <t>法適用</t>
  </si>
  <si>
    <t>-</t>
  </si>
  <si>
    <t>病院事業会計</t>
  </si>
  <si>
    <t>水道事業会計</t>
  </si>
  <si>
    <t>下水道事業特別会計</t>
  </si>
  <si>
    <t>公設総合地方卸売市場事業特別会計</t>
  </si>
  <si>
    <t>柏都市計画事業南柏駅東口土地区画整理事業特別会計</t>
  </si>
  <si>
    <t>8/12</t>
  </si>
  <si>
    <t>端数調整</t>
  </si>
  <si>
    <t>後期高齢者医療事業特別会計</t>
  </si>
  <si>
    <t>-</t>
  </si>
  <si>
    <t>千葉県市町村総合事務組合（一般会計)</t>
  </si>
  <si>
    <t>千葉県市町村総合事務組合（千葉県自治研修センター特別会計）</t>
  </si>
  <si>
    <t>千葉県後期高齢者医療広域連合（一般会計）</t>
  </si>
  <si>
    <t>北千葉広域水道企業団（水道用水供給事業会計）</t>
  </si>
  <si>
    <t>千葉県後期高齢者医療広域連合（後期高齢者医療特別会計）</t>
  </si>
  <si>
    <t>母子寡婦福祉資金貸付事業特別会計</t>
  </si>
  <si>
    <t>-</t>
  </si>
  <si>
    <t>-</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</si>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</sst>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_);\(0\)"/>
    <numFmt numFmtId="184" formatCode="#,##0_);\(#,##0\)"/>
    <numFmt numFmtId="185" formatCode="0;&quot;△ &quot;0"/>
  </numFmts>
  <fonts count="27">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9"/>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hair"/>
      <right>
        <color indexed="63"/>
      </right>
      <top style="thin"/>
      <bottom style="double"/>
    </border>
    <border>
      <left>
        <color indexed="63"/>
      </left>
      <right style="thin"/>
      <top style="thin"/>
      <bottom style="double"/>
    </border>
    <border>
      <left>
        <color indexed="63"/>
      </left>
      <right style="thin"/>
      <top style="double"/>
      <bottom style="thin"/>
    </border>
    <border>
      <left style="thin"/>
      <right>
        <color indexed="63"/>
      </right>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0" fontId="2" fillId="24" borderId="15" xfId="0"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48" applyNumberFormat="1" applyFont="1" applyFill="1" applyBorder="1" applyAlignment="1">
      <alignment vertical="center" shrinkToFit="1"/>
    </xf>
    <xf numFmtId="176" fontId="2" fillId="24" borderId="23" xfId="48" applyNumberFormat="1" applyFont="1" applyFill="1" applyBorder="1" applyAlignment="1">
      <alignment vertical="center" shrinkToFit="1"/>
    </xf>
    <xf numFmtId="0" fontId="2" fillId="24" borderId="24" xfId="0"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8" xfId="0" applyNumberFormat="1" applyFont="1" applyFill="1" applyBorder="1" applyAlignment="1">
      <alignment vertical="center" shrinkToFit="1"/>
    </xf>
    <xf numFmtId="0" fontId="2" fillId="24" borderId="29" xfId="0" applyFont="1" applyFill="1" applyBorder="1" applyAlignment="1">
      <alignment horizontal="center" vertical="center" shrinkToFit="1"/>
    </xf>
    <xf numFmtId="0" fontId="2" fillId="24" borderId="30" xfId="0"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1" fillId="25" borderId="32" xfId="0" applyFont="1" applyFill="1" applyBorder="1" applyAlignment="1">
      <alignment horizontal="center" vertical="center" wrapText="1"/>
    </xf>
    <xf numFmtId="0" fontId="1" fillId="25" borderId="33" xfId="0" applyFont="1" applyFill="1" applyBorder="1" applyAlignment="1">
      <alignment horizontal="center" vertical="center" wrapText="1"/>
    </xf>
    <xf numFmtId="0" fontId="2" fillId="24" borderId="34"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5" borderId="36" xfId="0" applyFont="1" applyFill="1" applyBorder="1" applyAlignment="1">
      <alignment horizontal="center" vertical="center"/>
    </xf>
    <xf numFmtId="0" fontId="2" fillId="25" borderId="32" xfId="0" applyFont="1" applyFill="1" applyBorder="1" applyAlignment="1">
      <alignment horizontal="center" vertical="center" wrapText="1"/>
    </xf>
    <xf numFmtId="0" fontId="2" fillId="25" borderId="33"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4" borderId="29" xfId="0" applyFont="1" applyFill="1" applyBorder="1" applyAlignment="1">
      <alignment horizontal="distributed" vertical="center" indent="1"/>
    </xf>
    <xf numFmtId="0" fontId="2" fillId="24" borderId="30" xfId="0" applyFont="1" applyFill="1" applyBorder="1" applyAlignment="1">
      <alignment horizontal="distributed" vertical="center" indent="1"/>
    </xf>
    <xf numFmtId="0" fontId="2" fillId="24" borderId="31" xfId="0" applyFont="1" applyFill="1" applyBorder="1" applyAlignment="1">
      <alignment horizontal="center" vertical="center"/>
    </xf>
    <xf numFmtId="0" fontId="2" fillId="24" borderId="3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8" xfId="0" applyFont="1" applyFill="1" applyBorder="1" applyAlignment="1">
      <alignment horizontal="center" vertical="center" wrapText="1"/>
    </xf>
    <xf numFmtId="178" fontId="2" fillId="24" borderId="39" xfId="0" applyNumberFormat="1" applyFont="1" applyFill="1" applyBorder="1" applyAlignment="1">
      <alignment horizontal="center" vertical="center" shrinkToFit="1"/>
    </xf>
    <xf numFmtId="178" fontId="2" fillId="24" borderId="14" xfId="0" applyNumberFormat="1" applyFont="1" applyFill="1" applyBorder="1" applyAlignment="1">
      <alignment horizontal="center" vertical="center" shrinkToFit="1"/>
    </xf>
    <xf numFmtId="182" fontId="2" fillId="24" borderId="14" xfId="0" applyNumberFormat="1" applyFont="1" applyFill="1" applyBorder="1" applyAlignment="1">
      <alignment horizontal="center" vertical="center"/>
    </xf>
    <xf numFmtId="182" fontId="2" fillId="24" borderId="15"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82" fontId="2" fillId="24" borderId="17" xfId="0" applyNumberFormat="1" applyFont="1" applyFill="1" applyBorder="1" applyAlignment="1">
      <alignment horizontal="center" vertical="center"/>
    </xf>
    <xf numFmtId="182" fontId="2" fillId="24" borderId="18" xfId="0" applyNumberFormat="1" applyFont="1" applyFill="1" applyBorder="1" applyAlignment="1">
      <alignment horizontal="center" vertical="center"/>
    </xf>
    <xf numFmtId="179" fontId="2" fillId="24" borderId="17" xfId="0" applyNumberFormat="1" applyFont="1" applyFill="1" applyBorder="1" applyAlignment="1">
      <alignment horizontal="center" vertical="center" shrinkToFit="1"/>
    </xf>
    <xf numFmtId="179" fontId="2" fillId="24" borderId="40" xfId="0" applyNumberFormat="1" applyFont="1" applyFill="1" applyBorder="1" applyAlignment="1">
      <alignment horizontal="center" vertical="center" shrinkToFit="1"/>
    </xf>
    <xf numFmtId="181" fontId="2" fillId="24" borderId="17" xfId="0" applyNumberFormat="1" applyFont="1" applyFill="1" applyBorder="1" applyAlignment="1">
      <alignment horizontal="center" vertical="center"/>
    </xf>
    <xf numFmtId="181" fontId="2" fillId="24" borderId="18" xfId="0" applyNumberFormat="1" applyFont="1" applyFill="1" applyBorder="1" applyAlignment="1">
      <alignment horizontal="center" vertical="center"/>
    </xf>
    <xf numFmtId="181" fontId="2" fillId="24" borderId="41" xfId="0" applyNumberFormat="1" applyFont="1" applyFill="1" applyBorder="1" applyAlignment="1">
      <alignment horizontal="center" vertical="center"/>
    </xf>
    <xf numFmtId="181" fontId="2" fillId="24" borderId="42" xfId="0" applyNumberFormat="1" applyFont="1" applyFill="1" applyBorder="1" applyAlignment="1">
      <alignment vertical="center"/>
    </xf>
    <xf numFmtId="181" fontId="2" fillId="24" borderId="41" xfId="0" applyNumberFormat="1" applyFont="1" applyFill="1" applyBorder="1" applyAlignment="1">
      <alignment vertical="center"/>
    </xf>
    <xf numFmtId="0" fontId="2" fillId="24" borderId="31" xfId="0" applyFont="1" applyFill="1" applyBorder="1" applyAlignment="1">
      <alignment horizontal="distributed" vertical="center" indent="1"/>
    </xf>
    <xf numFmtId="179" fontId="2" fillId="24" borderId="43"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8" fontId="2" fillId="24" borderId="40" xfId="0" applyNumberFormat="1" applyFont="1" applyFill="1" applyBorder="1" applyAlignment="1">
      <alignment horizontal="center" vertical="center" shrinkToFit="1"/>
    </xf>
    <xf numFmtId="176" fontId="2" fillId="24" borderId="27"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5" xfId="0" applyNumberFormat="1" applyFont="1" applyFill="1" applyBorder="1" applyAlignment="1">
      <alignment vertical="center" shrinkToFit="1"/>
    </xf>
    <xf numFmtId="178" fontId="2" fillId="24" borderId="16"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176" fontId="2" fillId="24" borderId="47" xfId="48" applyNumberFormat="1" applyFont="1" applyFill="1" applyBorder="1" applyAlignment="1">
      <alignment vertical="center" shrinkToFit="1"/>
    </xf>
    <xf numFmtId="176" fontId="2" fillId="24" borderId="48" xfId="48" applyNumberFormat="1" applyFont="1" applyFill="1" applyBorder="1" applyAlignment="1">
      <alignment vertical="center" shrinkToFit="1"/>
    </xf>
    <xf numFmtId="0" fontId="2" fillId="24" borderId="49" xfId="0" applyFont="1" applyFill="1" applyBorder="1" applyAlignment="1">
      <alignment vertical="center" shrinkToFit="1"/>
    </xf>
    <xf numFmtId="176" fontId="2" fillId="0" borderId="20" xfId="0" applyNumberFormat="1" applyFont="1" applyFill="1" applyBorder="1" applyAlignment="1">
      <alignment horizontal="right" vertical="center" shrinkToFit="1"/>
    </xf>
    <xf numFmtId="176" fontId="2" fillId="0" borderId="17" xfId="0" applyNumberFormat="1" applyFont="1" applyFill="1" applyBorder="1" applyAlignment="1">
      <alignment horizontal="right" vertical="center" shrinkToFit="1"/>
    </xf>
    <xf numFmtId="176" fontId="2" fillId="0" borderId="23" xfId="0" applyNumberFormat="1" applyFont="1" applyFill="1" applyBorder="1" applyAlignment="1">
      <alignment horizontal="right" vertical="center" shrinkToFit="1"/>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176" fontId="2" fillId="0" borderId="15" xfId="0" applyNumberFormat="1" applyFont="1" applyFill="1" applyBorder="1" applyAlignment="1">
      <alignment horizontal="center" vertical="center" shrinkToFit="1"/>
    </xf>
    <xf numFmtId="176" fontId="2" fillId="0" borderId="18" xfId="0" applyNumberFormat="1" applyFont="1" applyFill="1" applyBorder="1" applyAlignment="1">
      <alignment horizontal="center" vertical="center" shrinkToFit="1"/>
    </xf>
    <xf numFmtId="179" fontId="2" fillId="0" borderId="20" xfId="0" applyNumberFormat="1" applyFont="1" applyFill="1" applyBorder="1" applyAlignment="1">
      <alignment horizontal="center" vertical="center" shrinkToFit="1"/>
    </xf>
    <xf numFmtId="179" fontId="2" fillId="0" borderId="17" xfId="0" applyNumberFormat="1" applyFont="1" applyFill="1" applyBorder="1" applyAlignment="1">
      <alignment horizontal="center" vertical="center" shrinkToFit="1"/>
    </xf>
    <xf numFmtId="0" fontId="2" fillId="24" borderId="34" xfId="0" applyFont="1" applyFill="1" applyBorder="1" applyAlignment="1">
      <alignment vertical="center"/>
    </xf>
    <xf numFmtId="183" fontId="2" fillId="24" borderId="34" xfId="0" applyNumberFormat="1" applyFont="1" applyFill="1" applyBorder="1" applyAlignment="1">
      <alignment vertical="center"/>
    </xf>
    <xf numFmtId="49" fontId="2" fillId="24" borderId="34" xfId="0" applyNumberFormat="1" applyFont="1" applyFill="1" applyBorder="1" applyAlignment="1">
      <alignment horizontal="right" vertical="center"/>
    </xf>
    <xf numFmtId="38" fontId="2" fillId="24" borderId="34" xfId="48" applyFont="1" applyFill="1" applyBorder="1" applyAlignment="1">
      <alignment vertical="center"/>
    </xf>
    <xf numFmtId="10" fontId="2" fillId="24" borderId="34" xfId="0" applyNumberFormat="1" applyFont="1" applyFill="1" applyBorder="1" applyAlignment="1">
      <alignment vertical="center"/>
    </xf>
    <xf numFmtId="0" fontId="2" fillId="25" borderId="51" xfId="0" applyFont="1" applyFill="1" applyBorder="1" applyAlignment="1">
      <alignment horizontal="center" vertical="center" wrapText="1"/>
    </xf>
    <xf numFmtId="178" fontId="2" fillId="24" borderId="15" xfId="0" applyNumberFormat="1" applyFont="1" applyFill="1" applyBorder="1" applyAlignment="1">
      <alignment horizontal="center" vertical="center" shrinkToFit="1"/>
    </xf>
    <xf numFmtId="176" fontId="2" fillId="24" borderId="20" xfId="0" applyNumberFormat="1" applyFont="1" applyFill="1" applyBorder="1" applyAlignment="1">
      <alignment horizontal="right" vertical="center" shrinkToFit="1"/>
    </xf>
    <xf numFmtId="176" fontId="2" fillId="24" borderId="17"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24" borderId="49" xfId="0" applyNumberFormat="1" applyFont="1" applyFill="1" applyBorder="1" applyAlignment="1">
      <alignment vertical="center" shrinkToFit="1"/>
    </xf>
    <xf numFmtId="176" fontId="2" fillId="24" borderId="18" xfId="0" applyNumberFormat="1"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9" fontId="2" fillId="0" borderId="16"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79" fontId="2" fillId="24" borderId="41" xfId="0" applyNumberFormat="1" applyFont="1" applyFill="1" applyBorder="1" applyAlignment="1">
      <alignment horizontal="center" vertical="center" shrinkToFit="1"/>
    </xf>
    <xf numFmtId="0" fontId="1" fillId="25" borderId="52" xfId="0" applyFont="1" applyFill="1" applyBorder="1" applyAlignment="1">
      <alignment horizontal="center" vertical="center" wrapText="1"/>
    </xf>
    <xf numFmtId="176" fontId="2" fillId="24" borderId="53" xfId="48" applyNumberFormat="1" applyFont="1" applyFill="1" applyBorder="1" applyAlignment="1">
      <alignment vertical="center" shrinkToFit="1"/>
    </xf>
    <xf numFmtId="0" fontId="2" fillId="25" borderId="54"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3"/>
  <sheetViews>
    <sheetView tabSelected="1" view="pageBreakPreview" zoomScale="130" zoomScaleSheetLayoutView="130" zoomScalePageLayoutView="0" workbookViewId="0" topLeftCell="A1">
      <selection activeCell="F47" sqref="F47"/>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9"/>
      <c r="G4" s="40" t="s">
        <v>51</v>
      </c>
      <c r="H4" s="41" t="s">
        <v>52</v>
      </c>
      <c r="I4" s="41" t="s">
        <v>53</v>
      </c>
      <c r="J4" s="123" t="s">
        <v>54</v>
      </c>
    </row>
    <row r="5" spans="7:10" ht="13.5" customHeight="1" thickTop="1">
      <c r="G5" s="10">
        <v>65660</v>
      </c>
      <c r="H5" s="11">
        <v>804</v>
      </c>
      <c r="I5" s="11">
        <v>2705</v>
      </c>
      <c r="J5" s="124">
        <v>69168</v>
      </c>
    </row>
    <row r="6" ht="14.25">
      <c r="A6" s="6" t="s">
        <v>2</v>
      </c>
    </row>
    <row r="7" spans="8:9" ht="10.5">
      <c r="H7" s="3" t="s">
        <v>12</v>
      </c>
      <c r="I7" s="3"/>
    </row>
    <row r="8" spans="1:8" ht="13.5" customHeight="1">
      <c r="A8" s="133" t="s">
        <v>0</v>
      </c>
      <c r="B8" s="141" t="s">
        <v>3</v>
      </c>
      <c r="C8" s="145" t="s">
        <v>4</v>
      </c>
      <c r="D8" s="145" t="s">
        <v>5</v>
      </c>
      <c r="E8" s="145" t="s">
        <v>6</v>
      </c>
      <c r="F8" s="139" t="s">
        <v>55</v>
      </c>
      <c r="G8" s="145" t="s">
        <v>7</v>
      </c>
      <c r="H8" s="135" t="s">
        <v>8</v>
      </c>
    </row>
    <row r="9" spans="1:8" ht="13.5" customHeight="1" thickBot="1">
      <c r="A9" s="134"/>
      <c r="B9" s="138"/>
      <c r="C9" s="140"/>
      <c r="D9" s="140"/>
      <c r="E9" s="140"/>
      <c r="F9" s="142"/>
      <c r="G9" s="140"/>
      <c r="H9" s="136"/>
    </row>
    <row r="10" spans="1:8" ht="13.5" customHeight="1" thickTop="1">
      <c r="A10" s="37" t="s">
        <v>9</v>
      </c>
      <c r="B10" s="12">
        <v>103536</v>
      </c>
      <c r="C10" s="13">
        <v>97835</v>
      </c>
      <c r="D10" s="13">
        <f>+B10-C10</f>
        <v>5701</v>
      </c>
      <c r="E10" s="13">
        <v>5221</v>
      </c>
      <c r="F10" s="13">
        <v>646</v>
      </c>
      <c r="G10" s="13">
        <v>116248</v>
      </c>
      <c r="H10" s="14"/>
    </row>
    <row r="11" spans="1:8" ht="13.5" customHeight="1">
      <c r="A11" s="38" t="s">
        <v>72</v>
      </c>
      <c r="B11" s="15">
        <v>643</v>
      </c>
      <c r="C11" s="16">
        <v>643</v>
      </c>
      <c r="D11" s="16">
        <f>+B11-C11</f>
        <v>0</v>
      </c>
      <c r="E11" s="16">
        <v>0</v>
      </c>
      <c r="F11" s="16">
        <v>248</v>
      </c>
      <c r="G11" s="16">
        <v>1034</v>
      </c>
      <c r="H11" s="17"/>
    </row>
    <row r="12" spans="1:8" ht="13.5" customHeight="1">
      <c r="A12" s="38" t="s">
        <v>73</v>
      </c>
      <c r="B12" s="15">
        <v>191</v>
      </c>
      <c r="C12" s="16">
        <v>159</v>
      </c>
      <c r="D12" s="16">
        <f>+B12-C12</f>
        <v>32</v>
      </c>
      <c r="E12" s="16">
        <v>32</v>
      </c>
      <c r="F12" s="16">
        <v>150</v>
      </c>
      <c r="G12" s="16">
        <v>0</v>
      </c>
      <c r="H12" s="17"/>
    </row>
    <row r="13" spans="1:8" ht="13.5" customHeight="1">
      <c r="A13" s="88" t="s">
        <v>74</v>
      </c>
      <c r="B13" s="89">
        <v>396</v>
      </c>
      <c r="C13" s="90">
        <v>373</v>
      </c>
      <c r="D13" s="16">
        <f>+B13-C13</f>
        <v>23</v>
      </c>
      <c r="E13" s="90">
        <v>23</v>
      </c>
      <c r="F13" s="90">
        <v>177</v>
      </c>
      <c r="G13" s="90">
        <v>13</v>
      </c>
      <c r="H13" s="91"/>
    </row>
    <row r="14" spans="1:8" ht="13.5" customHeight="1">
      <c r="A14" s="39" t="s">
        <v>111</v>
      </c>
      <c r="B14" s="25">
        <v>28</v>
      </c>
      <c r="C14" s="26">
        <v>15</v>
      </c>
      <c r="D14" s="16">
        <v>14</v>
      </c>
      <c r="E14" s="26">
        <v>14</v>
      </c>
      <c r="F14" s="26">
        <v>6</v>
      </c>
      <c r="G14" s="26">
        <v>5</v>
      </c>
      <c r="H14" s="27"/>
    </row>
    <row r="15" spans="1:8" ht="13.5" customHeight="1">
      <c r="A15" s="42" t="s">
        <v>1</v>
      </c>
      <c r="B15" s="28">
        <v>103380</v>
      </c>
      <c r="C15" s="29">
        <v>97610</v>
      </c>
      <c r="D15" s="29">
        <f>SUM(D10:D14)</f>
        <v>5770</v>
      </c>
      <c r="E15" s="29">
        <f>SUM(E10:E14)</f>
        <v>5290</v>
      </c>
      <c r="F15" s="79"/>
      <c r="G15" s="29">
        <v>117299</v>
      </c>
      <c r="H15" s="35"/>
    </row>
    <row r="16" spans="1:8" ht="13.5" customHeight="1">
      <c r="A16" s="82" t="s">
        <v>70</v>
      </c>
      <c r="B16" s="80"/>
      <c r="C16" s="80"/>
      <c r="D16" s="80"/>
      <c r="E16" s="80"/>
      <c r="F16" s="80"/>
      <c r="G16" s="80"/>
      <c r="H16" s="81"/>
    </row>
    <row r="17" ht="9.75" customHeight="1"/>
    <row r="18" ht="14.25">
      <c r="A18" s="6" t="s">
        <v>10</v>
      </c>
    </row>
    <row r="19" spans="9:12" ht="10.5">
      <c r="I19" s="3" t="s">
        <v>12</v>
      </c>
      <c r="K19" s="3"/>
      <c r="L19" s="3"/>
    </row>
    <row r="20" spans="1:9" ht="13.5" customHeight="1">
      <c r="A20" s="133" t="s">
        <v>0</v>
      </c>
      <c r="B20" s="137" t="s">
        <v>43</v>
      </c>
      <c r="C20" s="139" t="s">
        <v>44</v>
      </c>
      <c r="D20" s="139" t="s">
        <v>45</v>
      </c>
      <c r="E20" s="143" t="s">
        <v>46</v>
      </c>
      <c r="F20" s="139" t="s">
        <v>55</v>
      </c>
      <c r="G20" s="139" t="s">
        <v>11</v>
      </c>
      <c r="H20" s="143" t="s">
        <v>41</v>
      </c>
      <c r="I20" s="135" t="s">
        <v>8</v>
      </c>
    </row>
    <row r="21" spans="1:9" ht="13.5" customHeight="1" thickBot="1">
      <c r="A21" s="134"/>
      <c r="B21" s="138"/>
      <c r="C21" s="140"/>
      <c r="D21" s="140"/>
      <c r="E21" s="146"/>
      <c r="F21" s="142"/>
      <c r="G21" s="142"/>
      <c r="H21" s="144"/>
      <c r="I21" s="136"/>
    </row>
    <row r="22" spans="1:9" ht="13.5" customHeight="1" thickTop="1">
      <c r="A22" s="96" t="s">
        <v>83</v>
      </c>
      <c r="B22" s="18">
        <v>5018</v>
      </c>
      <c r="C22" s="19">
        <v>5018</v>
      </c>
      <c r="D22" s="19">
        <f>+B22-C22</f>
        <v>0</v>
      </c>
      <c r="E22" s="19">
        <v>2044</v>
      </c>
      <c r="F22" s="19">
        <v>326</v>
      </c>
      <c r="G22" s="19">
        <v>2390</v>
      </c>
      <c r="H22" s="19">
        <v>970</v>
      </c>
      <c r="I22" s="100" t="s">
        <v>95</v>
      </c>
    </row>
    <row r="23" spans="1:9" ht="13.5" customHeight="1">
      <c r="A23" s="96" t="s">
        <v>82</v>
      </c>
      <c r="B23" s="21">
        <v>7410</v>
      </c>
      <c r="C23" s="22">
        <v>6295</v>
      </c>
      <c r="D23" s="22">
        <f>+B23-C23</f>
        <v>1115</v>
      </c>
      <c r="E23" s="22">
        <v>8376</v>
      </c>
      <c r="F23" s="22">
        <v>47</v>
      </c>
      <c r="G23" s="22">
        <v>11709</v>
      </c>
      <c r="H23" s="22">
        <v>59</v>
      </c>
      <c r="I23" s="101" t="s">
        <v>95</v>
      </c>
    </row>
    <row r="24" spans="1:9" ht="13.5" customHeight="1">
      <c r="A24" s="97" t="s">
        <v>84</v>
      </c>
      <c r="B24" s="21">
        <v>16338</v>
      </c>
      <c r="C24" s="22">
        <v>15329</v>
      </c>
      <c r="D24" s="22">
        <v>1009</v>
      </c>
      <c r="E24" s="22">
        <v>902</v>
      </c>
      <c r="F24" s="22">
        <v>3850</v>
      </c>
      <c r="G24" s="22">
        <v>61517</v>
      </c>
      <c r="H24" s="22">
        <v>30943</v>
      </c>
      <c r="I24" s="23"/>
    </row>
    <row r="25" spans="1:9" ht="13.5" customHeight="1">
      <c r="A25" s="96" t="s">
        <v>85</v>
      </c>
      <c r="B25" s="21">
        <v>735</v>
      </c>
      <c r="C25" s="22">
        <v>497</v>
      </c>
      <c r="D25" s="22">
        <v>239</v>
      </c>
      <c r="E25" s="22">
        <v>239</v>
      </c>
      <c r="F25" s="22">
        <v>46</v>
      </c>
      <c r="G25" s="22">
        <v>402</v>
      </c>
      <c r="H25" s="22">
        <v>173</v>
      </c>
      <c r="I25" s="23"/>
    </row>
    <row r="26" spans="1:9" ht="13.5" customHeight="1">
      <c r="A26" s="97" t="s">
        <v>87</v>
      </c>
      <c r="B26" s="21">
        <v>373</v>
      </c>
      <c r="C26" s="22">
        <v>302</v>
      </c>
      <c r="D26" s="22">
        <f aca="true" t="shared" si="0" ref="D26:D31">+B26-C26</f>
        <v>71</v>
      </c>
      <c r="E26" s="22">
        <v>71</v>
      </c>
      <c r="F26" s="22">
        <v>84</v>
      </c>
      <c r="G26" s="22">
        <v>1866</v>
      </c>
      <c r="H26" s="22">
        <v>653</v>
      </c>
      <c r="I26" s="23"/>
    </row>
    <row r="27" spans="1:9" ht="13.5" customHeight="1">
      <c r="A27" s="97" t="s">
        <v>88</v>
      </c>
      <c r="B27" s="21">
        <v>161</v>
      </c>
      <c r="C27" s="22">
        <v>95</v>
      </c>
      <c r="D27" s="22">
        <f t="shared" si="0"/>
        <v>66</v>
      </c>
      <c r="E27" s="22">
        <v>66</v>
      </c>
      <c r="F27" s="22">
        <v>24</v>
      </c>
      <c r="G27" s="22">
        <v>1240</v>
      </c>
      <c r="H27" s="22">
        <v>283</v>
      </c>
      <c r="I27" s="23"/>
    </row>
    <row r="28" spans="1:9" ht="13.5" customHeight="1">
      <c r="A28" s="97" t="s">
        <v>89</v>
      </c>
      <c r="B28" s="21">
        <v>33975</v>
      </c>
      <c r="C28" s="22">
        <v>33192</v>
      </c>
      <c r="D28" s="22">
        <f t="shared" si="0"/>
        <v>783</v>
      </c>
      <c r="E28" s="22">
        <v>783</v>
      </c>
      <c r="F28" s="22">
        <v>2400</v>
      </c>
      <c r="G28" s="112" t="s">
        <v>75</v>
      </c>
      <c r="H28" s="112" t="s">
        <v>75</v>
      </c>
      <c r="I28" s="23"/>
    </row>
    <row r="29" spans="1:9" ht="13.5" customHeight="1">
      <c r="A29" s="97" t="s">
        <v>90</v>
      </c>
      <c r="B29" s="21">
        <v>2115</v>
      </c>
      <c r="C29" s="22">
        <v>1864</v>
      </c>
      <c r="D29" s="22">
        <f t="shared" si="0"/>
        <v>251</v>
      </c>
      <c r="E29" s="22">
        <v>251</v>
      </c>
      <c r="F29" s="22">
        <v>130</v>
      </c>
      <c r="G29" s="112" t="s">
        <v>105</v>
      </c>
      <c r="H29" s="112" t="s">
        <v>75</v>
      </c>
      <c r="I29" s="23"/>
    </row>
    <row r="30" spans="1:9" ht="13.5" customHeight="1">
      <c r="A30" s="97" t="s">
        <v>91</v>
      </c>
      <c r="B30" s="21">
        <v>14133</v>
      </c>
      <c r="C30" s="22">
        <v>13466</v>
      </c>
      <c r="D30" s="22">
        <f t="shared" si="0"/>
        <v>667</v>
      </c>
      <c r="E30" s="22">
        <v>667</v>
      </c>
      <c r="F30" s="22">
        <v>1977</v>
      </c>
      <c r="G30" s="112" t="s">
        <v>105</v>
      </c>
      <c r="H30" s="112" t="s">
        <v>75</v>
      </c>
      <c r="I30" s="23"/>
    </row>
    <row r="31" spans="1:9" ht="13.5" customHeight="1">
      <c r="A31" s="97" t="s">
        <v>104</v>
      </c>
      <c r="B31" s="21">
        <v>2593</v>
      </c>
      <c r="C31" s="22">
        <v>2487</v>
      </c>
      <c r="D31" s="22">
        <f t="shared" si="0"/>
        <v>106</v>
      </c>
      <c r="E31" s="22">
        <v>106</v>
      </c>
      <c r="F31" s="22">
        <v>385</v>
      </c>
      <c r="G31" s="112" t="s">
        <v>105</v>
      </c>
      <c r="H31" s="112" t="s">
        <v>75</v>
      </c>
      <c r="I31" s="23"/>
    </row>
    <row r="32" spans="1:9" ht="13.5" customHeight="1">
      <c r="A32" s="42" t="s">
        <v>15</v>
      </c>
      <c r="B32" s="43"/>
      <c r="C32" s="44"/>
      <c r="D32" s="44"/>
      <c r="E32" s="33">
        <f>SUM(E22:E31)</f>
        <v>13505</v>
      </c>
      <c r="F32" s="34"/>
      <c r="G32" s="33">
        <f>SUM(G22:G31)</f>
        <v>79124</v>
      </c>
      <c r="H32" s="33">
        <f>SUM(H22:H31)</f>
        <v>33081</v>
      </c>
      <c r="I32" s="36"/>
    </row>
    <row r="33" ht="10.5">
      <c r="A33" s="1" t="s">
        <v>61</v>
      </c>
    </row>
    <row r="34" ht="10.5">
      <c r="A34" s="1" t="s">
        <v>65</v>
      </c>
    </row>
    <row r="35" ht="10.5">
      <c r="A35" s="1" t="s">
        <v>49</v>
      </c>
    </row>
    <row r="36" ht="10.5">
      <c r="A36" s="1" t="s">
        <v>48</v>
      </c>
    </row>
    <row r="37" ht="9.75" customHeight="1"/>
    <row r="38" ht="14.25">
      <c r="A38" s="6" t="s">
        <v>13</v>
      </c>
    </row>
    <row r="39" spans="9:10" ht="10.5">
      <c r="I39" s="3" t="s">
        <v>12</v>
      </c>
      <c r="J39" s="3"/>
    </row>
    <row r="40" spans="1:9" ht="13.5" customHeight="1">
      <c r="A40" s="133" t="s">
        <v>14</v>
      </c>
      <c r="B40" s="137" t="s">
        <v>43</v>
      </c>
      <c r="C40" s="139" t="s">
        <v>44</v>
      </c>
      <c r="D40" s="139" t="s">
        <v>45</v>
      </c>
      <c r="E40" s="143" t="s">
        <v>46</v>
      </c>
      <c r="F40" s="139" t="s">
        <v>55</v>
      </c>
      <c r="G40" s="139" t="s">
        <v>11</v>
      </c>
      <c r="H40" s="143" t="s">
        <v>42</v>
      </c>
      <c r="I40" s="135" t="s">
        <v>8</v>
      </c>
    </row>
    <row r="41" spans="1:9" ht="13.5" customHeight="1" thickBot="1">
      <c r="A41" s="134"/>
      <c r="B41" s="138"/>
      <c r="C41" s="140"/>
      <c r="D41" s="140"/>
      <c r="E41" s="146"/>
      <c r="F41" s="142"/>
      <c r="G41" s="142"/>
      <c r="H41" s="144"/>
      <c r="I41" s="136"/>
    </row>
    <row r="42" spans="1:9" ht="13.5" customHeight="1" thickTop="1">
      <c r="A42" s="98" t="s">
        <v>92</v>
      </c>
      <c r="B42" s="116">
        <v>1582</v>
      </c>
      <c r="C42" s="117">
        <v>1504</v>
      </c>
      <c r="D42" s="117">
        <v>77</v>
      </c>
      <c r="E42" s="117">
        <v>77</v>
      </c>
      <c r="F42" s="117">
        <v>91</v>
      </c>
      <c r="G42" s="92" t="s">
        <v>75</v>
      </c>
      <c r="H42" s="92" t="s">
        <v>75</v>
      </c>
      <c r="I42" s="24"/>
    </row>
    <row r="43" spans="1:9" ht="14.25" customHeight="1">
      <c r="A43" s="96" t="s">
        <v>93</v>
      </c>
      <c r="B43" s="118">
        <v>3640</v>
      </c>
      <c r="C43" s="119">
        <v>3527</v>
      </c>
      <c r="D43" s="119">
        <f aca="true" t="shared" si="1" ref="D43:D48">+B43-C43</f>
        <v>113</v>
      </c>
      <c r="E43" s="119">
        <v>113</v>
      </c>
      <c r="F43" s="119">
        <v>111</v>
      </c>
      <c r="G43" s="119">
        <v>3747</v>
      </c>
      <c r="H43" s="119">
        <v>1172</v>
      </c>
      <c r="I43" s="114"/>
    </row>
    <row r="44" spans="1:9" ht="13.5" customHeight="1">
      <c r="A44" s="37" t="s">
        <v>109</v>
      </c>
      <c r="B44" s="21">
        <v>11258</v>
      </c>
      <c r="C44" s="22">
        <v>9635</v>
      </c>
      <c r="D44" s="22">
        <v>1623</v>
      </c>
      <c r="E44" s="22">
        <v>3070</v>
      </c>
      <c r="F44" s="112" t="s">
        <v>75</v>
      </c>
      <c r="G44" s="22">
        <v>50151</v>
      </c>
      <c r="H44" s="22">
        <v>226</v>
      </c>
      <c r="I44" s="115" t="s">
        <v>95</v>
      </c>
    </row>
    <row r="45" spans="1:9" ht="14.25" customHeight="1">
      <c r="A45" s="96" t="s">
        <v>106</v>
      </c>
      <c r="B45" s="21">
        <v>35278</v>
      </c>
      <c r="C45" s="22">
        <v>34523</v>
      </c>
      <c r="D45" s="22">
        <f t="shared" si="1"/>
        <v>755</v>
      </c>
      <c r="E45" s="22">
        <v>755</v>
      </c>
      <c r="F45" s="112">
        <v>1920</v>
      </c>
      <c r="G45" s="112" t="s">
        <v>75</v>
      </c>
      <c r="H45" s="112" t="s">
        <v>75</v>
      </c>
      <c r="I45" s="23"/>
    </row>
    <row r="46" spans="1:9" ht="13.5" customHeight="1">
      <c r="A46" s="97" t="s">
        <v>94</v>
      </c>
      <c r="B46" s="21">
        <v>259</v>
      </c>
      <c r="C46" s="22">
        <v>212</v>
      </c>
      <c r="D46" s="22">
        <v>48</v>
      </c>
      <c r="E46" s="22">
        <v>48</v>
      </c>
      <c r="F46" s="112" t="s">
        <v>75</v>
      </c>
      <c r="G46" s="112" t="s">
        <v>75</v>
      </c>
      <c r="H46" s="112" t="s">
        <v>75</v>
      </c>
      <c r="I46" s="23"/>
    </row>
    <row r="47" spans="1:9" ht="13.5" customHeight="1">
      <c r="A47" s="97" t="s">
        <v>107</v>
      </c>
      <c r="B47" s="21">
        <v>148</v>
      </c>
      <c r="C47" s="22">
        <v>141</v>
      </c>
      <c r="D47" s="22">
        <v>6</v>
      </c>
      <c r="E47" s="22">
        <v>6</v>
      </c>
      <c r="F47" s="112">
        <v>33</v>
      </c>
      <c r="G47" s="112" t="s">
        <v>75</v>
      </c>
      <c r="H47" s="112" t="s">
        <v>75</v>
      </c>
      <c r="I47" s="23"/>
    </row>
    <row r="48" spans="1:9" ht="13.5" customHeight="1">
      <c r="A48" s="99" t="s">
        <v>108</v>
      </c>
      <c r="B48" s="21">
        <v>4171</v>
      </c>
      <c r="C48" s="22">
        <v>3874</v>
      </c>
      <c r="D48" s="22">
        <f t="shared" si="1"/>
        <v>297</v>
      </c>
      <c r="E48" s="22">
        <v>297</v>
      </c>
      <c r="F48" s="112">
        <v>20</v>
      </c>
      <c r="G48" s="112" t="s">
        <v>75</v>
      </c>
      <c r="H48" s="112" t="s">
        <v>75</v>
      </c>
      <c r="I48" s="23"/>
    </row>
    <row r="49" spans="1:9" ht="13.5" customHeight="1">
      <c r="A49" s="99" t="s">
        <v>110</v>
      </c>
      <c r="B49" s="21">
        <v>324339</v>
      </c>
      <c r="C49" s="22">
        <v>315131</v>
      </c>
      <c r="D49" s="22">
        <v>9208</v>
      </c>
      <c r="E49" s="22">
        <v>9208</v>
      </c>
      <c r="F49" s="112">
        <v>2093</v>
      </c>
      <c r="G49" s="112" t="s">
        <v>75</v>
      </c>
      <c r="H49" s="112" t="s">
        <v>75</v>
      </c>
      <c r="I49" s="23"/>
    </row>
    <row r="50" spans="1:9" ht="13.5" customHeight="1">
      <c r="A50" s="42" t="s">
        <v>16</v>
      </c>
      <c r="B50" s="43"/>
      <c r="C50" s="44"/>
      <c r="D50" s="44"/>
      <c r="E50" s="33">
        <f>SUM(E42:E49)</f>
        <v>13574</v>
      </c>
      <c r="F50" s="34"/>
      <c r="G50" s="33">
        <f>SUM(G42:G48)</f>
        <v>53898</v>
      </c>
      <c r="H50" s="33">
        <f>SUM(H42:H48)</f>
        <v>1398</v>
      </c>
      <c r="I50" s="45"/>
    </row>
    <row r="51" ht="9.75" customHeight="1">
      <c r="A51" s="2"/>
    </row>
    <row r="52" ht="14.25">
      <c r="A52" s="6" t="s">
        <v>56</v>
      </c>
    </row>
    <row r="53" ht="10.5">
      <c r="J53" s="3" t="s">
        <v>12</v>
      </c>
    </row>
    <row r="54" spans="1:10" ht="13.5" customHeight="1">
      <c r="A54" s="147" t="s">
        <v>17</v>
      </c>
      <c r="B54" s="137" t="s">
        <v>19</v>
      </c>
      <c r="C54" s="139" t="s">
        <v>47</v>
      </c>
      <c r="D54" s="139" t="s">
        <v>20</v>
      </c>
      <c r="E54" s="139" t="s">
        <v>21</v>
      </c>
      <c r="F54" s="139" t="s">
        <v>22</v>
      </c>
      <c r="G54" s="143" t="s">
        <v>23</v>
      </c>
      <c r="H54" s="143" t="s">
        <v>24</v>
      </c>
      <c r="I54" s="143" t="s">
        <v>59</v>
      </c>
      <c r="J54" s="135" t="s">
        <v>8</v>
      </c>
    </row>
    <row r="55" spans="1:10" ht="13.5" customHeight="1" thickBot="1">
      <c r="A55" s="148"/>
      <c r="B55" s="138"/>
      <c r="C55" s="140"/>
      <c r="D55" s="140"/>
      <c r="E55" s="140"/>
      <c r="F55" s="140"/>
      <c r="G55" s="146"/>
      <c r="H55" s="146"/>
      <c r="I55" s="144"/>
      <c r="J55" s="136"/>
    </row>
    <row r="56" spans="1:10" ht="13.5" customHeight="1" thickTop="1">
      <c r="A56" s="95" t="s">
        <v>76</v>
      </c>
      <c r="B56" s="18">
        <v>-24</v>
      </c>
      <c r="C56" s="19">
        <v>2310</v>
      </c>
      <c r="D56" s="19">
        <v>100</v>
      </c>
      <c r="E56" s="111" t="s">
        <v>75</v>
      </c>
      <c r="F56" s="111" t="s">
        <v>75</v>
      </c>
      <c r="G56" s="111" t="s">
        <v>75</v>
      </c>
      <c r="H56" s="19">
        <v>337</v>
      </c>
      <c r="I56" s="19">
        <v>34</v>
      </c>
      <c r="J56" s="20"/>
    </row>
    <row r="57" spans="1:10" ht="13.5" customHeight="1">
      <c r="A57" s="96" t="s">
        <v>77</v>
      </c>
      <c r="B57" s="21">
        <v>20</v>
      </c>
      <c r="C57" s="22">
        <v>2002</v>
      </c>
      <c r="D57" s="22">
        <v>1500</v>
      </c>
      <c r="E57" s="112">
        <v>74</v>
      </c>
      <c r="F57" s="112" t="s">
        <v>75</v>
      </c>
      <c r="G57" s="112" t="s">
        <v>75</v>
      </c>
      <c r="H57" s="112" t="s">
        <v>75</v>
      </c>
      <c r="I57" s="22">
        <v>15</v>
      </c>
      <c r="J57" s="101"/>
    </row>
    <row r="58" spans="1:10" ht="13.5" customHeight="1">
      <c r="A58" s="96" t="s">
        <v>78</v>
      </c>
      <c r="B58" s="21">
        <v>129</v>
      </c>
      <c r="C58" s="22">
        <v>1023</v>
      </c>
      <c r="D58" s="22">
        <v>501</v>
      </c>
      <c r="E58" s="112">
        <v>222</v>
      </c>
      <c r="F58" s="112" t="s">
        <v>75</v>
      </c>
      <c r="G58" s="112" t="s">
        <v>75</v>
      </c>
      <c r="H58" s="112" t="s">
        <v>75</v>
      </c>
      <c r="I58" s="22">
        <v>534</v>
      </c>
      <c r="J58" s="101"/>
    </row>
    <row r="59" spans="1:10" ht="13.5" customHeight="1">
      <c r="A59" s="96" t="s">
        <v>79</v>
      </c>
      <c r="B59" s="21">
        <v>98</v>
      </c>
      <c r="C59" s="22">
        <v>1085</v>
      </c>
      <c r="D59" s="22">
        <v>4</v>
      </c>
      <c r="E59" s="112" t="s">
        <v>75</v>
      </c>
      <c r="F59" s="112" t="s">
        <v>75</v>
      </c>
      <c r="G59" s="112" t="s">
        <v>75</v>
      </c>
      <c r="H59" s="112" t="s">
        <v>75</v>
      </c>
      <c r="I59" s="112" t="s">
        <v>75</v>
      </c>
      <c r="J59" s="23"/>
    </row>
    <row r="60" spans="1:10" ht="13.5" customHeight="1">
      <c r="A60" s="96" t="s">
        <v>80</v>
      </c>
      <c r="B60" s="21">
        <v>24</v>
      </c>
      <c r="C60" s="22">
        <v>792</v>
      </c>
      <c r="D60" s="22">
        <v>10</v>
      </c>
      <c r="E60" s="112" t="s">
        <v>75</v>
      </c>
      <c r="F60" s="22">
        <v>2975</v>
      </c>
      <c r="G60" s="112">
        <v>19569</v>
      </c>
      <c r="H60" s="112" t="s">
        <v>75</v>
      </c>
      <c r="I60" s="112">
        <v>20945</v>
      </c>
      <c r="J60" s="23"/>
    </row>
    <row r="61" spans="1:10" ht="13.5" customHeight="1">
      <c r="A61" s="96" t="s">
        <v>81</v>
      </c>
      <c r="B61" s="30">
        <v>4</v>
      </c>
      <c r="C61" s="31">
        <v>36</v>
      </c>
      <c r="D61" s="31">
        <v>14</v>
      </c>
      <c r="E61" s="113" t="s">
        <v>75</v>
      </c>
      <c r="F61" s="113" t="s">
        <v>75</v>
      </c>
      <c r="G61" s="113" t="s">
        <v>75</v>
      </c>
      <c r="H61" s="113" t="s">
        <v>75</v>
      </c>
      <c r="I61" s="113" t="s">
        <v>75</v>
      </c>
      <c r="J61" s="32"/>
    </row>
    <row r="62" spans="1:10" ht="13.5" customHeight="1">
      <c r="A62" s="46" t="s">
        <v>18</v>
      </c>
      <c r="B62" s="83">
        <f aca="true" t="shared" si="2" ref="B62:I62">SUM(B56:B61)</f>
        <v>251</v>
      </c>
      <c r="C62" s="33">
        <f t="shared" si="2"/>
        <v>7248</v>
      </c>
      <c r="D62" s="33">
        <f t="shared" si="2"/>
        <v>2129</v>
      </c>
      <c r="E62" s="33">
        <f t="shared" si="2"/>
        <v>296</v>
      </c>
      <c r="F62" s="33">
        <f t="shared" si="2"/>
        <v>2975</v>
      </c>
      <c r="G62" s="33">
        <f t="shared" si="2"/>
        <v>19569</v>
      </c>
      <c r="H62" s="33">
        <f>+H56</f>
        <v>337</v>
      </c>
      <c r="I62" s="33">
        <f t="shared" si="2"/>
        <v>21528</v>
      </c>
      <c r="J62" s="36"/>
    </row>
    <row r="63" ht="10.5">
      <c r="A63" s="1" t="s">
        <v>62</v>
      </c>
    </row>
    <row r="64" ht="9.75" customHeight="1"/>
    <row r="65" ht="14.25">
      <c r="A65" s="6" t="s">
        <v>39</v>
      </c>
    </row>
    <row r="66" ht="10.5">
      <c r="D66" s="3" t="s">
        <v>12</v>
      </c>
    </row>
    <row r="67" spans="1:4" ht="21.75" thickBot="1">
      <c r="A67" s="47" t="s">
        <v>34</v>
      </c>
      <c r="B67" s="48" t="s">
        <v>63</v>
      </c>
      <c r="C67" s="49" t="s">
        <v>64</v>
      </c>
      <c r="D67" s="50" t="s">
        <v>50</v>
      </c>
    </row>
    <row r="68" spans="1:4" ht="13.5" customHeight="1" thickTop="1">
      <c r="A68" s="51" t="s">
        <v>35</v>
      </c>
      <c r="B68" s="92">
        <v>3696</v>
      </c>
      <c r="C68" s="19">
        <v>3707</v>
      </c>
      <c r="D68" s="24">
        <f>+C68-B68</f>
        <v>11</v>
      </c>
    </row>
    <row r="69" spans="1:4" ht="13.5" customHeight="1">
      <c r="A69" s="52" t="s">
        <v>36</v>
      </c>
      <c r="B69" s="93">
        <v>349</v>
      </c>
      <c r="C69" s="22">
        <v>4</v>
      </c>
      <c r="D69" s="23">
        <f>+C69-B69</f>
        <v>-345</v>
      </c>
    </row>
    <row r="70" spans="1:4" ht="13.5" customHeight="1">
      <c r="A70" s="53" t="s">
        <v>37</v>
      </c>
      <c r="B70" s="94">
        <v>10950</v>
      </c>
      <c r="C70" s="31">
        <v>11436</v>
      </c>
      <c r="D70" s="32">
        <f>+C70-B70</f>
        <v>486</v>
      </c>
    </row>
    <row r="71" spans="1:4" ht="13.5" customHeight="1">
      <c r="A71" s="54" t="s">
        <v>38</v>
      </c>
      <c r="B71" s="83">
        <v>14994</v>
      </c>
      <c r="C71" s="33">
        <f>SUM(C68:C70)</f>
        <v>15147</v>
      </c>
      <c r="D71" s="36">
        <f>+C71-B71</f>
        <v>153</v>
      </c>
    </row>
    <row r="72" spans="1:4" ht="10.5">
      <c r="A72" s="1" t="s">
        <v>58</v>
      </c>
      <c r="B72" s="55"/>
      <c r="C72" s="55"/>
      <c r="D72" s="55"/>
    </row>
    <row r="73" spans="1:4" ht="9.75" customHeight="1">
      <c r="A73" s="56"/>
      <c r="B73" s="55"/>
      <c r="C73" s="55"/>
      <c r="D73" s="55"/>
    </row>
    <row r="74" ht="14.25">
      <c r="A74" s="6" t="s">
        <v>57</v>
      </c>
    </row>
    <row r="75" ht="10.5" customHeight="1">
      <c r="A75" s="6"/>
    </row>
    <row r="76" spans="1:11" ht="21.75" thickBot="1">
      <c r="A76" s="47" t="s">
        <v>33</v>
      </c>
      <c r="B76" s="48" t="s">
        <v>63</v>
      </c>
      <c r="C76" s="49" t="s">
        <v>64</v>
      </c>
      <c r="D76" s="49" t="s">
        <v>50</v>
      </c>
      <c r="E76" s="57" t="s">
        <v>31</v>
      </c>
      <c r="F76" s="50" t="s">
        <v>32</v>
      </c>
      <c r="G76" s="125" t="s">
        <v>40</v>
      </c>
      <c r="H76" s="126"/>
      <c r="I76" s="48" t="s">
        <v>63</v>
      </c>
      <c r="J76" s="109" t="s">
        <v>64</v>
      </c>
      <c r="K76" s="50" t="s">
        <v>50</v>
      </c>
    </row>
    <row r="77" spans="1:11" ht="13.5" customHeight="1" thickTop="1">
      <c r="A77" s="51" t="s">
        <v>25</v>
      </c>
      <c r="B77" s="58">
        <v>7.19</v>
      </c>
      <c r="C77" s="59">
        <v>7.64</v>
      </c>
      <c r="D77" s="63">
        <f aca="true" t="shared" si="3" ref="D77:D82">+C77-B77</f>
        <v>0.4499999999999993</v>
      </c>
      <c r="E77" s="60">
        <v>-11.25</v>
      </c>
      <c r="F77" s="61">
        <v>-20</v>
      </c>
      <c r="G77" s="131" t="s">
        <v>83</v>
      </c>
      <c r="H77" s="132"/>
      <c r="I77" s="102" t="s">
        <v>112</v>
      </c>
      <c r="J77" s="62" t="s">
        <v>112</v>
      </c>
      <c r="K77" s="110" t="s">
        <v>113</v>
      </c>
    </row>
    <row r="78" spans="1:11" ht="13.5" customHeight="1">
      <c r="A78" s="52" t="s">
        <v>26</v>
      </c>
      <c r="B78" s="84">
        <v>26.77</v>
      </c>
      <c r="C78" s="63">
        <v>27.16</v>
      </c>
      <c r="D78" s="63">
        <f t="shared" si="3"/>
        <v>0.39000000000000057</v>
      </c>
      <c r="E78" s="64">
        <v>-16.25</v>
      </c>
      <c r="F78" s="65">
        <v>-40</v>
      </c>
      <c r="G78" s="129" t="s">
        <v>82</v>
      </c>
      <c r="H78" s="130"/>
      <c r="I78" s="103" t="s">
        <v>112</v>
      </c>
      <c r="J78" s="66" t="s">
        <v>112</v>
      </c>
      <c r="K78" s="86" t="s">
        <v>114</v>
      </c>
    </row>
    <row r="79" spans="1:11" ht="13.5" customHeight="1">
      <c r="A79" s="52" t="s">
        <v>27</v>
      </c>
      <c r="B79" s="67">
        <v>12.6</v>
      </c>
      <c r="C79" s="66">
        <v>12.4</v>
      </c>
      <c r="D79" s="66">
        <f t="shared" si="3"/>
        <v>-0.1999999999999993</v>
      </c>
      <c r="E79" s="68">
        <v>25</v>
      </c>
      <c r="F79" s="69">
        <v>35</v>
      </c>
      <c r="G79" s="129" t="s">
        <v>84</v>
      </c>
      <c r="H79" s="130"/>
      <c r="I79" s="103" t="s">
        <v>112</v>
      </c>
      <c r="J79" s="66" t="s">
        <v>112</v>
      </c>
      <c r="K79" s="86" t="s">
        <v>115</v>
      </c>
    </row>
    <row r="80" spans="1:11" ht="13.5" customHeight="1">
      <c r="A80" s="52" t="s">
        <v>28</v>
      </c>
      <c r="B80" s="120">
        <v>144.4</v>
      </c>
      <c r="C80" s="66">
        <v>124.7</v>
      </c>
      <c r="D80" s="66">
        <f t="shared" si="3"/>
        <v>-19.700000000000003</v>
      </c>
      <c r="E80" s="68">
        <v>350</v>
      </c>
      <c r="F80" s="70"/>
      <c r="G80" s="129" t="s">
        <v>85</v>
      </c>
      <c r="H80" s="130"/>
      <c r="I80" s="103" t="s">
        <v>112</v>
      </c>
      <c r="J80" s="66" t="s">
        <v>112</v>
      </c>
      <c r="K80" s="86" t="s">
        <v>114</v>
      </c>
    </row>
    <row r="81" spans="1:11" ht="13.5" customHeight="1">
      <c r="A81" s="52" t="s">
        <v>29</v>
      </c>
      <c r="B81" s="78">
        <v>1.02</v>
      </c>
      <c r="C81" s="63">
        <v>1.03</v>
      </c>
      <c r="D81" s="63">
        <f t="shared" si="3"/>
        <v>0.010000000000000009</v>
      </c>
      <c r="E81" s="71"/>
      <c r="F81" s="72"/>
      <c r="G81" s="129" t="s">
        <v>86</v>
      </c>
      <c r="H81" s="130"/>
      <c r="I81" s="103" t="s">
        <v>96</v>
      </c>
      <c r="J81" s="121"/>
      <c r="K81" s="122"/>
    </row>
    <row r="82" spans="1:11" ht="13.5" customHeight="1">
      <c r="A82" s="73" t="s">
        <v>30</v>
      </c>
      <c r="B82" s="74">
        <v>93.1</v>
      </c>
      <c r="C82" s="75">
        <v>94.3</v>
      </c>
      <c r="D82" s="75">
        <f t="shared" si="3"/>
        <v>1.2000000000000028</v>
      </c>
      <c r="E82" s="76"/>
      <c r="F82" s="77"/>
      <c r="G82" s="127"/>
      <c r="H82" s="128"/>
      <c r="I82" s="85"/>
      <c r="J82" s="75"/>
      <c r="K82" s="87"/>
    </row>
    <row r="83" ht="10.5">
      <c r="A83" s="1" t="s">
        <v>68</v>
      </c>
    </row>
    <row r="84" ht="10.5">
      <c r="A84" s="1" t="s">
        <v>69</v>
      </c>
    </row>
    <row r="85" ht="10.5">
      <c r="A85" s="1" t="s">
        <v>66</v>
      </c>
    </row>
    <row r="86" ht="10.5" customHeight="1">
      <c r="A86" s="1" t="s">
        <v>67</v>
      </c>
    </row>
    <row r="88" spans="7:11" ht="13.5" customHeight="1">
      <c r="G88" s="104"/>
      <c r="H88" s="105">
        <v>-8</v>
      </c>
      <c r="I88" s="105">
        <v>-12</v>
      </c>
      <c r="J88" s="106" t="s">
        <v>102</v>
      </c>
      <c r="K88" s="104" t="s">
        <v>103</v>
      </c>
    </row>
    <row r="89" spans="7:11" ht="13.5" customHeight="1">
      <c r="G89" s="104" t="s">
        <v>97</v>
      </c>
      <c r="H89" s="107">
        <v>2044425</v>
      </c>
      <c r="I89" s="107">
        <v>4633361</v>
      </c>
      <c r="J89" s="108">
        <f>+H89/I89</f>
        <v>0.4412401710119285</v>
      </c>
      <c r="K89" s="104">
        <v>44.1</v>
      </c>
    </row>
    <row r="90" spans="7:11" ht="13.5" customHeight="1">
      <c r="G90" s="104" t="s">
        <v>98</v>
      </c>
      <c r="H90" s="107">
        <v>8375554</v>
      </c>
      <c r="I90" s="107">
        <v>7363230</v>
      </c>
      <c r="J90" s="108">
        <f>+H90/I90</f>
        <v>1.1374836858280946</v>
      </c>
      <c r="K90" s="104">
        <v>113.7</v>
      </c>
    </row>
    <row r="91" spans="7:11" ht="13.5" customHeight="1">
      <c r="G91" s="104" t="s">
        <v>99</v>
      </c>
      <c r="H91" s="107">
        <v>901666</v>
      </c>
      <c r="I91" s="107">
        <v>5720483</v>
      </c>
      <c r="J91" s="108">
        <f>+H91/I91</f>
        <v>0.15762060651172288</v>
      </c>
      <c r="K91" s="104">
        <v>15.7</v>
      </c>
    </row>
    <row r="92" spans="7:11" ht="13.5" customHeight="1">
      <c r="G92" s="104" t="s">
        <v>100</v>
      </c>
      <c r="H92" s="107">
        <v>238637</v>
      </c>
      <c r="I92" s="107">
        <v>480247</v>
      </c>
      <c r="J92" s="108">
        <f>+H92/I92</f>
        <v>0.49690471778064205</v>
      </c>
      <c r="K92" s="104">
        <v>49.6</v>
      </c>
    </row>
    <row r="93" spans="7:11" ht="13.5" customHeight="1">
      <c r="G93" s="104" t="s">
        <v>101</v>
      </c>
      <c r="H93" s="107"/>
      <c r="I93" s="107"/>
      <c r="J93" s="104"/>
      <c r="K93" s="104"/>
    </row>
  </sheetData>
  <sheetProtection/>
  <mergeCells count="43">
    <mergeCell ref="A40:A41"/>
    <mergeCell ref="B40:B41"/>
    <mergeCell ref="C40:C41"/>
    <mergeCell ref="A54:A55"/>
    <mergeCell ref="B54:B55"/>
    <mergeCell ref="C54:C55"/>
    <mergeCell ref="D54:D55"/>
    <mergeCell ref="E54:E55"/>
    <mergeCell ref="H54:H55"/>
    <mergeCell ref="J54:J55"/>
    <mergeCell ref="F54:F55"/>
    <mergeCell ref="G54:G55"/>
    <mergeCell ref="I54:I55"/>
    <mergeCell ref="I20:I21"/>
    <mergeCell ref="D8:D9"/>
    <mergeCell ref="F20:F21"/>
    <mergeCell ref="H40:H41"/>
    <mergeCell ref="I40:I41"/>
    <mergeCell ref="G40:G41"/>
    <mergeCell ref="F40:F41"/>
    <mergeCell ref="D40:D41"/>
    <mergeCell ref="E40:E41"/>
    <mergeCell ref="C8:C9"/>
    <mergeCell ref="D20:D21"/>
    <mergeCell ref="E20:E21"/>
    <mergeCell ref="E8:E9"/>
    <mergeCell ref="A8:A9"/>
    <mergeCell ref="H8:H9"/>
    <mergeCell ref="A20:A21"/>
    <mergeCell ref="B20:B21"/>
    <mergeCell ref="C20:C21"/>
    <mergeCell ref="B8:B9"/>
    <mergeCell ref="G20:G21"/>
    <mergeCell ref="H20:H21"/>
    <mergeCell ref="G8:G9"/>
    <mergeCell ref="F8:F9"/>
    <mergeCell ref="G76:H76"/>
    <mergeCell ref="G82:H82"/>
    <mergeCell ref="G81:H81"/>
    <mergeCell ref="G80:H80"/>
    <mergeCell ref="G79:H79"/>
    <mergeCell ref="G78:H78"/>
    <mergeCell ref="G77:H77"/>
  </mergeCells>
  <printOptions/>
  <pageMargins left="0.4330708661417323" right="0.3937007874015748" top="0.71" bottom="0.3" header="0.45" footer="0.2"/>
  <pageSetup horizontalDpi="300" verticalDpi="300" orientation="portrait" paperSize="9" scale="88" r:id="rId3"/>
  <colBreaks count="1" manualBreakCount="1">
    <brk id="11" max="7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2010-03-05T05:12:47Z</cp:lastPrinted>
  <dcterms:created xsi:type="dcterms:W3CDTF">1997-01-08T22:48:59Z</dcterms:created>
  <dcterms:modified xsi:type="dcterms:W3CDTF">2010-03-08T09:09:31Z</dcterms:modified>
  <cp:category/>
  <cp:version/>
  <cp:contentType/>
  <cp:contentStatus/>
</cp:coreProperties>
</file>