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555" windowHeight="14130"/>
  </bookViews>
  <sheets>
    <sheet name="H27決算の状況" sheetId="1" r:id="rId1"/>
  </sheets>
  <calcPr calcId="125725"/>
</workbook>
</file>

<file path=xl/calcChain.xml><?xml version="1.0" encoding="utf-8"?>
<calcChain xmlns="http://schemas.openxmlformats.org/spreadsheetml/2006/main">
  <c r="J63" i="1"/>
  <c r="I63"/>
  <c r="K63" s="1"/>
  <c r="K62"/>
  <c r="J62"/>
  <c r="I62"/>
  <c r="K61"/>
  <c r="J61"/>
  <c r="I61"/>
  <c r="J60"/>
  <c r="I60"/>
  <c r="K60" s="1"/>
  <c r="J59"/>
  <c r="I59"/>
  <c r="K59" s="1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<sst xmlns="http://schemas.openxmlformats.org/spreadsheetml/2006/main" count="82" uniqueCount="81">
  <si>
    <t>【別紙１】平成27年度　市町村別普通会計決算の状況（見込）</t>
    <rPh sb="1" eb="3">
      <t>ベッシ</t>
    </rPh>
    <rPh sb="5" eb="7">
      <t>ヘイセイ</t>
    </rPh>
    <rPh sb="9" eb="11">
      <t>ネンド</t>
    </rPh>
    <rPh sb="12" eb="15">
      <t>シチョウソン</t>
    </rPh>
    <rPh sb="15" eb="16">
      <t>ベツ</t>
    </rPh>
    <rPh sb="16" eb="18">
      <t>フツウ</t>
    </rPh>
    <rPh sb="18" eb="20">
      <t>カイケイ</t>
    </rPh>
    <rPh sb="20" eb="22">
      <t>ケッサン</t>
    </rPh>
    <rPh sb="23" eb="25">
      <t>ジョウキョウ</t>
    </rPh>
    <rPh sb="26" eb="28">
      <t>ミコ</t>
    </rPh>
    <phoneticPr fontId="3"/>
  </si>
  <si>
    <t>（単位：百万円、％、pt）</t>
    <rPh sb="1" eb="3">
      <t>タンイ</t>
    </rPh>
    <rPh sb="4" eb="5">
      <t>ヒャク</t>
    </rPh>
    <rPh sb="5" eb="7">
      <t>マンエン</t>
    </rPh>
    <phoneticPr fontId="3"/>
  </si>
  <si>
    <t>平成27年度歳入合計</t>
    <rPh sb="0" eb="2">
      <t>ヘイセイ</t>
    </rPh>
    <rPh sb="4" eb="6">
      <t>ネンド</t>
    </rPh>
    <rPh sb="6" eb="8">
      <t>サイニュウ</t>
    </rPh>
    <rPh sb="8" eb="10">
      <t>ゴウケイ</t>
    </rPh>
    <phoneticPr fontId="3"/>
  </si>
  <si>
    <t>平成27年度歳出合計</t>
    <rPh sb="0" eb="2">
      <t>ヘイセイ</t>
    </rPh>
    <rPh sb="4" eb="6">
      <t>ネンド</t>
    </rPh>
    <rPh sb="6" eb="8">
      <t>サイシュツ</t>
    </rPh>
    <rPh sb="8" eb="10">
      <t>ゴウケイ</t>
    </rPh>
    <phoneticPr fontId="3"/>
  </si>
  <si>
    <t>歳入歳出
差引</t>
    <rPh sb="0" eb="2">
      <t>サイニュウ</t>
    </rPh>
    <rPh sb="2" eb="4">
      <t>サイシュツ</t>
    </rPh>
    <rPh sb="5" eb="7">
      <t>サシヒ</t>
    </rPh>
    <phoneticPr fontId="3"/>
  </si>
  <si>
    <t>繰越財源</t>
    <rPh sb="0" eb="2">
      <t>クリコシ</t>
    </rPh>
    <rPh sb="2" eb="4">
      <t>ザイゲン</t>
    </rPh>
    <phoneticPr fontId="3"/>
  </si>
  <si>
    <t>実質収支</t>
    <rPh sb="0" eb="2">
      <t>ジッシツ</t>
    </rPh>
    <rPh sb="2" eb="4">
      <t>シュウシ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</si>
  <si>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</si>
  <si>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H27年度末地方債現在高</t>
    <rPh sb="3" eb="6">
      <t>ネンドマツ</t>
    </rPh>
    <rPh sb="6" eb="9">
      <t>チホウサイ</t>
    </rPh>
    <rPh sb="9" eb="12">
      <t>ゲンザイダカ</t>
    </rPh>
    <phoneticPr fontId="3"/>
  </si>
  <si>
    <t>H27年度末
財政調整
基金 現在高</t>
    <rPh sb="3" eb="5">
      <t>ネンド</t>
    </rPh>
    <rPh sb="5" eb="6">
      <t>マツ</t>
    </rPh>
    <rPh sb="7" eb="9">
      <t>ザイセイ</t>
    </rPh>
    <rPh sb="9" eb="11">
      <t>チョウセイ</t>
    </rPh>
    <rPh sb="12" eb="14">
      <t>キキン</t>
    </rPh>
    <rPh sb="15" eb="18">
      <t>ゲンザイダカ</t>
    </rPh>
    <phoneticPr fontId="3"/>
  </si>
  <si>
    <t>A</t>
    <phoneticPr fontId="3"/>
  </si>
  <si>
    <t>うち東日本
大震災関係</t>
    <rPh sb="2" eb="5">
      <t>ヒガシニホン</t>
    </rPh>
    <rPh sb="6" eb="9">
      <t>ダイシンサイ</t>
    </rPh>
    <rPh sb="9" eb="11">
      <t>カンケイ</t>
    </rPh>
    <phoneticPr fontId="3"/>
  </si>
  <si>
    <t>B</t>
    <phoneticPr fontId="3"/>
  </si>
  <si>
    <t>C A-B</t>
    <phoneticPr fontId="3"/>
  </si>
  <si>
    <t>D</t>
    <phoneticPr fontId="3"/>
  </si>
  <si>
    <t>E C-D</t>
    <phoneticPr fontId="3"/>
  </si>
  <si>
    <t>H27年度</t>
    <rPh sb="3" eb="5">
      <t>ネンド</t>
    </rPh>
    <phoneticPr fontId="3"/>
  </si>
  <si>
    <t>参考
H26年度</t>
    <rPh sb="0" eb="2">
      <t>サンコウ</t>
    </rPh>
    <rPh sb="6" eb="8">
      <t>ネンド</t>
    </rPh>
    <phoneticPr fontId="3"/>
  </si>
  <si>
    <t>参考
前年度比</t>
    <rPh sb="0" eb="2">
      <t>サンコウ</t>
    </rPh>
    <rPh sb="3" eb="4">
      <t>マエ</t>
    </rPh>
    <rPh sb="4" eb="6">
      <t>ネンド</t>
    </rPh>
    <rPh sb="6" eb="7">
      <t>ヒ</t>
    </rPh>
    <phoneticPr fontId="3"/>
  </si>
  <si>
    <t>うち臨時
財政対策債</t>
    <rPh sb="2" eb="4">
      <t>リンジ</t>
    </rPh>
    <rPh sb="5" eb="7">
      <t>ザイセイ</t>
    </rPh>
    <rPh sb="7" eb="9">
      <t>タイサク</t>
    </rPh>
    <rPh sb="9" eb="10">
      <t>サイ</t>
    </rPh>
    <phoneticPr fontId="3"/>
  </si>
  <si>
    <t>千葉市</t>
    <rPh sb="0" eb="3">
      <t>チバシ</t>
    </rPh>
    <phoneticPr fontId="3"/>
  </si>
  <si>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</si>
  <si>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</si>
  <si>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</si>
  <si>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</si>
  <si>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</si>
  <si>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</si>
  <si>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</si>
  <si>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</si>
  <si>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</si>
  <si>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</si>
  <si>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</si>
  <si>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</si>
  <si>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</si>
  <si>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</si>
  <si>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</si>
  <si>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</si>
  <si>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</si>
  <si>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</si>
  <si>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</si>
  <si>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</si>
  <si>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</si>
  <si>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</si>
  <si>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</si>
  <si>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</si>
  <si>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</si>
  <si>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</si>
  <si>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</si>
  <si>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</si>
  <si>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</si>
  <si>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</si>
  <si>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</si>
  <si>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</si>
  <si>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</si>
  <si>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</si>
  <si>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</si>
  <si>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</si>
  <si>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</si>
  <si>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</si>
  <si>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</si>
  <si>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</si>
  <si>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</si>
  <si>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</si>
  <si>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</si>
  <si>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</si>
  <si>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</si>
  <si>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</si>
  <si>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</si>
  <si>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</si>
  <si>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</si>
  <si>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</si>
  <si>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</si>
  <si>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</si>
  <si>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</si>
  <si>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市計</t>
    <rPh sb="0" eb="1">
      <t>シ</t>
    </rPh>
    <rPh sb="1" eb="2">
      <t>ケイ</t>
    </rPh>
    <phoneticPr fontId="1"/>
  </si>
  <si>
    <t>市計
（千葉市除）</t>
    <rPh sb="0" eb="1">
      <t>シ</t>
    </rPh>
    <rPh sb="1" eb="2">
      <t>ケイ</t>
    </rPh>
    <rPh sb="4" eb="7">
      <t>チバシ</t>
    </rPh>
    <rPh sb="7" eb="8">
      <t>ノゾ</t>
    </rPh>
    <phoneticPr fontId="1"/>
  </si>
  <si>
    <t>町村計</t>
    <rPh sb="0" eb="2">
      <t>チョウソン</t>
    </rPh>
    <rPh sb="2" eb="3">
      <t>ケイ</t>
    </rPh>
    <phoneticPr fontId="1"/>
  </si>
  <si>
    <t>県計</t>
    <rPh sb="0" eb="2">
      <t>ケンケイ</t>
    </rPh>
    <phoneticPr fontId="3"/>
  </si>
  <si>
    <t>県計
（千葉市除）</t>
    <rPh sb="0" eb="2">
      <t>ケンケイ</t>
    </rPh>
    <rPh sb="4" eb="7">
      <t>チバシ</t>
    </rPh>
    <rPh sb="7" eb="8">
      <t>ノゾ</t>
    </rPh>
    <phoneticPr fontId="3"/>
  </si>
  <si>
    <t>※百万円未満は四捨五入しているため、合計が一致しない可能性があります。</t>
    <rPh sb="1" eb="2">
      <t>ヒャク</t>
    </rPh>
    <rPh sb="2" eb="4">
      <t>マンエン</t>
    </rPh>
    <rPh sb="4" eb="6">
      <t>ミマン</t>
    </rPh>
    <rPh sb="7" eb="11">
      <t>シシャゴニュウ</t>
    </rPh>
    <rPh sb="18" eb="20">
      <t>ゴウケイ</t>
    </rPh>
    <rPh sb="21" eb="23">
      <t>イッチ</t>
    </rPh>
    <rPh sb="26" eb="29">
      <t>カノウセイ</t>
    </rPh>
    <phoneticPr fontId="3"/>
  </si>
  <si>
    <t>※経常収支比率の計は単純平均。</t>
    <rPh sb="1" eb="3">
      <t>ケイジョウ</t>
    </rPh>
    <rPh sb="3" eb="5">
      <t>シュウシ</t>
    </rPh>
    <rPh sb="5" eb="7">
      <t>ヒリツ</t>
    </rPh>
    <rPh sb="8" eb="9">
      <t>ケイ</t>
    </rPh>
    <rPh sb="10" eb="12">
      <t>タンジュン</t>
    </rPh>
    <rPh sb="12" eb="14">
      <t>ヘイキン</t>
    </rPh>
    <phoneticPr fontId="3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</si>
</sst>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>
      <alignment vertical="center"/>
    </xf>
    <xf numFmtId="38" fontId="4" fillId="0" borderId="19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176" fontId="4" fillId="0" borderId="20" xfId="1" applyNumberFormat="1" applyFont="1" applyBorder="1" applyAlignment="1">
      <alignment vertical="center" shrinkToFit="1"/>
    </xf>
    <xf numFmtId="176" fontId="4" fillId="0" borderId="22" xfId="1" applyNumberFormat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0" fontId="6" fillId="0" borderId="25" xfId="0" applyFont="1" applyBorder="1">
      <alignment vertical="center"/>
    </xf>
    <xf numFmtId="38" fontId="4" fillId="0" borderId="26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0" borderId="29" xfId="1" applyFont="1" applyBorder="1" applyAlignment="1">
      <alignment vertical="center" shrinkToFit="1"/>
    </xf>
    <xf numFmtId="38" fontId="4" fillId="0" borderId="30" xfId="1" applyFont="1" applyBorder="1" applyAlignment="1">
      <alignment vertical="center" shrinkToFit="1"/>
    </xf>
    <xf numFmtId="176" fontId="4" fillId="0" borderId="26" xfId="1" applyNumberFormat="1" applyFont="1" applyBorder="1" applyAlignment="1">
      <alignment vertical="center" shrinkToFit="1"/>
    </xf>
    <xf numFmtId="176" fontId="4" fillId="0" borderId="27" xfId="1" applyNumberFormat="1" applyFont="1" applyBorder="1" applyAlignment="1">
      <alignment vertical="center" shrinkToFit="1"/>
    </xf>
    <xf numFmtId="176" fontId="4" fillId="0" borderId="29" xfId="1" applyNumberFormat="1" applyFont="1" applyBorder="1" applyAlignment="1">
      <alignment vertical="center" shrinkToFit="1"/>
    </xf>
    <xf numFmtId="38" fontId="4" fillId="0" borderId="31" xfId="1" applyFont="1" applyBorder="1" applyAlignment="1">
      <alignment vertical="center" shrinkToFit="1"/>
    </xf>
    <xf numFmtId="0" fontId="6" fillId="0" borderId="32" xfId="0" applyFont="1" applyBorder="1">
      <alignment vertical="center"/>
    </xf>
    <xf numFmtId="38" fontId="4" fillId="0" borderId="33" xfId="1" applyFont="1" applyBorder="1" applyAlignment="1">
      <alignment vertical="center" shrinkToFit="1"/>
    </xf>
    <xf numFmtId="38" fontId="4" fillId="0" borderId="34" xfId="1" applyFont="1" applyBorder="1" applyAlignment="1">
      <alignment vertical="center" shrinkToFit="1"/>
    </xf>
    <xf numFmtId="38" fontId="4" fillId="0" borderId="35" xfId="1" applyFont="1" applyBorder="1" applyAlignment="1">
      <alignment vertical="center" shrinkToFit="1"/>
    </xf>
    <xf numFmtId="38" fontId="4" fillId="0" borderId="36" xfId="1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176" fontId="4" fillId="0" borderId="33" xfId="1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vertical="center" shrinkToFit="1"/>
    </xf>
    <xf numFmtId="176" fontId="4" fillId="0" borderId="36" xfId="1" applyNumberFormat="1" applyFont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0" fontId="6" fillId="0" borderId="39" xfId="0" applyFont="1" applyBorder="1">
      <alignment vertical="center"/>
    </xf>
    <xf numFmtId="38" fontId="4" fillId="0" borderId="40" xfId="1" applyFont="1" applyBorder="1" applyAlignment="1">
      <alignment vertical="center" shrinkToFit="1"/>
    </xf>
    <xf numFmtId="38" fontId="4" fillId="0" borderId="41" xfId="1" applyFont="1" applyBorder="1" applyAlignment="1">
      <alignment vertical="center" shrinkToFit="1"/>
    </xf>
    <xf numFmtId="38" fontId="4" fillId="0" borderId="42" xfId="1" applyFont="1" applyBorder="1" applyAlignment="1">
      <alignment vertical="center" shrinkToFit="1"/>
    </xf>
    <xf numFmtId="38" fontId="4" fillId="0" borderId="43" xfId="1" applyFont="1" applyBorder="1" applyAlignment="1">
      <alignment vertical="center" shrinkToFit="1"/>
    </xf>
    <xf numFmtId="38" fontId="4" fillId="0" borderId="44" xfId="1" applyFont="1" applyBorder="1" applyAlignment="1">
      <alignment vertical="center" shrinkToFit="1"/>
    </xf>
    <xf numFmtId="176" fontId="4" fillId="0" borderId="40" xfId="1" applyNumberFormat="1" applyFont="1" applyBorder="1" applyAlignment="1">
      <alignment vertical="center" shrinkToFit="1"/>
    </xf>
    <xf numFmtId="176" fontId="4" fillId="0" borderId="41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vertical="center" shrinkToFit="1"/>
    </xf>
    <xf numFmtId="38" fontId="4" fillId="0" borderId="45" xfId="1" applyFont="1" applyBorder="1" applyAlignment="1">
      <alignment vertical="center" shrinkToFit="1"/>
    </xf>
    <xf numFmtId="0" fontId="6" fillId="0" borderId="25" xfId="0" applyFont="1" applyBorder="1" applyAlignment="1">
      <alignment vertical="center" wrapText="1"/>
    </xf>
    <xf numFmtId="0" fontId="6" fillId="0" borderId="46" xfId="0" applyFont="1" applyBorder="1">
      <alignment vertical="center"/>
    </xf>
    <xf numFmtId="38" fontId="4" fillId="0" borderId="47" xfId="1" applyFont="1" applyBorder="1" applyAlignment="1">
      <alignment vertical="center" shrinkToFit="1"/>
    </xf>
    <xf numFmtId="38" fontId="4" fillId="0" borderId="48" xfId="1" applyFont="1" applyBorder="1" applyAlignment="1">
      <alignment vertical="center" shrinkToFit="1"/>
    </xf>
    <xf numFmtId="38" fontId="4" fillId="0" borderId="49" xfId="1" applyFont="1" applyBorder="1" applyAlignment="1">
      <alignment vertical="center" shrinkToFit="1"/>
    </xf>
    <xf numFmtId="38" fontId="4" fillId="0" borderId="50" xfId="1" applyFont="1" applyBorder="1" applyAlignment="1">
      <alignment vertical="center" shrinkToFit="1"/>
    </xf>
    <xf numFmtId="38" fontId="4" fillId="0" borderId="51" xfId="1" applyFont="1" applyBorder="1" applyAlignment="1">
      <alignment vertical="center" shrinkToFit="1"/>
    </xf>
    <xf numFmtId="176" fontId="4" fillId="0" borderId="47" xfId="1" applyNumberFormat="1" applyFont="1" applyBorder="1" applyAlignment="1">
      <alignment vertical="center" shrinkToFit="1"/>
    </xf>
    <xf numFmtId="176" fontId="4" fillId="0" borderId="48" xfId="1" applyNumberFormat="1" applyFont="1" applyBorder="1" applyAlignment="1">
      <alignment vertical="center" shrinkToFit="1"/>
    </xf>
    <xf numFmtId="176" fontId="4" fillId="0" borderId="50" xfId="1" applyNumberFormat="1" applyFont="1" applyBorder="1" applyAlignment="1">
      <alignment vertical="center" shrinkToFit="1"/>
    </xf>
    <xf numFmtId="38" fontId="4" fillId="0" borderId="52" xfId="1" applyFont="1" applyBorder="1" applyAlignment="1">
      <alignment vertical="center" shrinkToFit="1"/>
    </xf>
    <xf numFmtId="0" fontId="6" fillId="0" borderId="53" xfId="0" applyFont="1" applyBorder="1" applyAlignment="1">
      <alignment vertical="center" wrapText="1"/>
    </xf>
    <xf numFmtId="38" fontId="4" fillId="0" borderId="54" xfId="1" applyFont="1" applyBorder="1" applyAlignment="1">
      <alignment vertical="center" shrinkToFit="1"/>
    </xf>
    <xf numFmtId="38" fontId="4" fillId="0" borderId="55" xfId="1" applyFont="1" applyBorder="1" applyAlignment="1">
      <alignment vertical="center" shrinkToFit="1"/>
    </xf>
    <xf numFmtId="38" fontId="4" fillId="0" borderId="56" xfId="1" applyFont="1" applyBorder="1" applyAlignment="1">
      <alignment vertical="center" shrinkToFit="1"/>
    </xf>
    <xf numFmtId="38" fontId="4" fillId="0" borderId="57" xfId="1" applyFont="1" applyBorder="1" applyAlignment="1">
      <alignment vertical="center" shrinkToFit="1"/>
    </xf>
    <xf numFmtId="38" fontId="4" fillId="0" borderId="58" xfId="1" applyFont="1" applyBorder="1" applyAlignment="1">
      <alignment vertical="center" shrinkToFit="1"/>
    </xf>
    <xf numFmtId="176" fontId="4" fillId="0" borderId="54" xfId="1" applyNumberFormat="1" applyFont="1" applyBorder="1" applyAlignment="1">
      <alignment vertical="center" shrinkToFit="1"/>
    </xf>
    <xf numFmtId="176" fontId="4" fillId="0" borderId="55" xfId="1" applyNumberFormat="1" applyFont="1" applyBorder="1" applyAlignment="1">
      <alignment vertical="center" shrinkToFit="1"/>
    </xf>
    <xf numFmtId="176" fontId="4" fillId="0" borderId="57" xfId="1" applyNumberFormat="1" applyFont="1" applyBorder="1" applyAlignment="1">
      <alignment vertical="center" shrinkToFit="1"/>
    </xf>
    <xf numFmtId="38" fontId="4" fillId="0" borderId="59" xfId="1" applyFont="1" applyBorder="1" applyAlignment="1">
      <alignment vertical="center" shrinkToFit="1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tabSelected="1" workbookViewId="0"/>
  </sheetViews>
  <sheetFormatPr defaultColWidth="8.125" defaultRowHeight="13.5"/>
  <cols>
    <col min="1" max="1" width="10.5" style="1" bestFit="1" customWidth="1"/>
    <col min="2" max="2" width="8.125" style="1" customWidth="1"/>
    <col min="3" max="4" width="8.125" style="1"/>
    <col min="5" max="5" width="8.125" style="1" customWidth="1"/>
    <col min="6" max="8" width="8.125" style="1"/>
    <col min="9" max="11" width="6.25" style="1" customWidth="1"/>
    <col min="12" max="13" width="8.125" style="1"/>
    <col min="14" max="14" width="8.125" style="1" customWidth="1"/>
    <col min="15" max="16384" width="8.125" style="1"/>
  </cols>
  <sheetData>
    <row r="1" spans="1:14">
      <c r="A1" s="1" t="s">
        <v>0</v>
      </c>
    </row>
    <row r="2" spans="1:14">
      <c r="N2" s="2" t="s">
        <v>1</v>
      </c>
    </row>
    <row r="3" spans="1:14" s="5" customFormat="1" ht="19.5">
      <c r="A3" s="74"/>
      <c r="B3" s="76" t="s">
        <v>2</v>
      </c>
      <c r="C3" s="77"/>
      <c r="D3" s="78" t="s">
        <v>3</v>
      </c>
      <c r="E3" s="79"/>
      <c r="F3" s="3" t="s">
        <v>4</v>
      </c>
      <c r="G3" s="4" t="s">
        <v>5</v>
      </c>
      <c r="H3" s="4" t="s">
        <v>6</v>
      </c>
      <c r="I3" s="80" t="s">
        <v>7</v>
      </c>
      <c r="J3" s="81"/>
      <c r="K3" s="82"/>
      <c r="L3" s="78" t="s">
        <v>8</v>
      </c>
      <c r="M3" s="79"/>
      <c r="N3" s="83" t="s">
        <v>9</v>
      </c>
    </row>
    <row r="4" spans="1:14" s="5" customFormat="1" ht="20.25" thickBot="1">
      <c r="A4" s="75"/>
      <c r="B4" s="6" t="s">
        <v>10</v>
      </c>
      <c r="C4" s="7" t="s">
        <v>11</v>
      </c>
      <c r="D4" s="8" t="s">
        <v>12</v>
      </c>
      <c r="E4" s="9" t="s">
        <v>11</v>
      </c>
      <c r="F4" s="10" t="s">
        <v>13</v>
      </c>
      <c r="G4" s="10" t="s">
        <v>14</v>
      </c>
      <c r="H4" s="10" t="s">
        <v>15</v>
      </c>
      <c r="I4" s="6" t="s">
        <v>16</v>
      </c>
      <c r="J4" s="11" t="s">
        <v>17</v>
      </c>
      <c r="K4" s="11" t="s">
        <v>18</v>
      </c>
      <c r="L4" s="8"/>
      <c r="M4" s="9" t="s">
        <v>19</v>
      </c>
      <c r="N4" s="84"/>
    </row>
    <row r="5" spans="1:14" ht="14.25" thickTop="1">
      <c r="A5" s="12" t="s">
        <v>20</v>
      </c>
      <c r="B5" s="13">
        <v>394265.73100000003</v>
      </c>
      <c r="C5" s="14">
        <v>4486.9930000000004</v>
      </c>
      <c r="D5" s="15">
        <v>386678.84</v>
      </c>
      <c r="E5" s="16">
        <v>4046.5859999999998</v>
      </c>
      <c r="F5" s="17">
        <v>7586.8909999999996</v>
      </c>
      <c r="G5" s="17">
        <v>3046.364</v>
      </c>
      <c r="H5" s="17">
        <v>4540.527</v>
      </c>
      <c r="I5" s="18">
        <v>95.7</v>
      </c>
      <c r="J5" s="19">
        <v>97.4</v>
      </c>
      <c r="K5" s="20">
        <f>I5-J5</f>
        <v>-1.7000000000000028</v>
      </c>
      <c r="L5" s="15">
        <v>715089.31099999999</v>
      </c>
      <c r="M5" s="16">
        <v>192278.21400000001</v>
      </c>
      <c r="N5" s="21">
        <v>5443.3879999999999</v>
      </c>
    </row>
    <row r="6" spans="1:14">
      <c r="A6" s="22" t="s">
        <v>21</v>
      </c>
      <c r="B6" s="23">
        <v>24168.438999999998</v>
      </c>
      <c r="C6" s="24">
        <v>476.15100000000001</v>
      </c>
      <c r="D6" s="25">
        <v>23612.101999999999</v>
      </c>
      <c r="E6" s="26">
        <v>432.10399999999998</v>
      </c>
      <c r="F6" s="27">
        <v>556.33699999999999</v>
      </c>
      <c r="G6" s="27">
        <v>19.783999999999999</v>
      </c>
      <c r="H6" s="27">
        <v>536.553</v>
      </c>
      <c r="I6" s="28">
        <v>93.4</v>
      </c>
      <c r="J6" s="29">
        <v>97</v>
      </c>
      <c r="K6" s="30">
        <f t="shared" ref="K6:K63" si="0">I6-J6</f>
        <v>-3.5999999999999943</v>
      </c>
      <c r="L6" s="25">
        <v>29816.481</v>
      </c>
      <c r="M6" s="26">
        <v>11512.915000000001</v>
      </c>
      <c r="N6" s="31">
        <v>125.26600000000001</v>
      </c>
    </row>
    <row r="7" spans="1:14">
      <c r="A7" s="22" t="s">
        <v>22</v>
      </c>
      <c r="B7" s="23">
        <v>139010.253</v>
      </c>
      <c r="C7" s="24">
        <v>461.76299999999998</v>
      </c>
      <c r="D7" s="25">
        <v>133863.07699999999</v>
      </c>
      <c r="E7" s="26">
        <v>208.63800000000001</v>
      </c>
      <c r="F7" s="27">
        <v>5147.1760000000004</v>
      </c>
      <c r="G7" s="27">
        <v>369.49</v>
      </c>
      <c r="H7" s="27">
        <v>4777.6859999999997</v>
      </c>
      <c r="I7" s="28">
        <v>90.4</v>
      </c>
      <c r="J7" s="29">
        <v>94.9</v>
      </c>
      <c r="K7" s="30">
        <f t="shared" si="0"/>
        <v>-4.5</v>
      </c>
      <c r="L7" s="25">
        <v>60120.445</v>
      </c>
      <c r="M7" s="26">
        <v>19322.445</v>
      </c>
      <c r="N7" s="31">
        <v>12774.473</v>
      </c>
    </row>
    <row r="8" spans="1:14">
      <c r="A8" s="22" t="s">
        <v>23</v>
      </c>
      <c r="B8" s="23">
        <v>203293.42300000001</v>
      </c>
      <c r="C8" s="24">
        <v>4003.1239999999998</v>
      </c>
      <c r="D8" s="25">
        <v>199187.13699999999</v>
      </c>
      <c r="E8" s="26">
        <v>3565.114</v>
      </c>
      <c r="F8" s="27">
        <v>4106.2860000000001</v>
      </c>
      <c r="G8" s="27">
        <v>671.23500000000001</v>
      </c>
      <c r="H8" s="27">
        <v>3435.0509999999999</v>
      </c>
      <c r="I8" s="28">
        <v>92.7</v>
      </c>
      <c r="J8" s="29">
        <v>93.7</v>
      </c>
      <c r="K8" s="30">
        <f t="shared" si="0"/>
        <v>-1</v>
      </c>
      <c r="L8" s="25">
        <v>148307.93400000001</v>
      </c>
      <c r="M8" s="26">
        <v>58876.514000000003</v>
      </c>
      <c r="N8" s="31">
        <v>21147.797999999999</v>
      </c>
    </row>
    <row r="9" spans="1:14">
      <c r="A9" s="22" t="s">
        <v>24</v>
      </c>
      <c r="B9" s="23">
        <v>19835.145</v>
      </c>
      <c r="C9" s="24">
        <v>395.62799999999999</v>
      </c>
      <c r="D9" s="25">
        <v>18713.182000000001</v>
      </c>
      <c r="E9" s="26">
        <v>395.62799999999999</v>
      </c>
      <c r="F9" s="27">
        <v>1121.963</v>
      </c>
      <c r="G9" s="27">
        <v>140.35</v>
      </c>
      <c r="H9" s="27">
        <v>981.61300000000006</v>
      </c>
      <c r="I9" s="28">
        <v>94.8</v>
      </c>
      <c r="J9" s="29">
        <v>96.4</v>
      </c>
      <c r="K9" s="30">
        <f t="shared" si="0"/>
        <v>-1.6000000000000085</v>
      </c>
      <c r="L9" s="25">
        <v>17730.018</v>
      </c>
      <c r="M9" s="26">
        <v>8225.7389999999996</v>
      </c>
      <c r="N9" s="31">
        <v>1370.019</v>
      </c>
    </row>
    <row r="10" spans="1:14">
      <c r="A10" s="22" t="s">
        <v>25</v>
      </c>
      <c r="B10" s="23">
        <v>42920.875</v>
      </c>
      <c r="C10" s="24">
        <v>1778.242</v>
      </c>
      <c r="D10" s="25">
        <v>40864.300000000003</v>
      </c>
      <c r="E10" s="26">
        <v>1778.242</v>
      </c>
      <c r="F10" s="27">
        <v>2056.5749999999998</v>
      </c>
      <c r="G10" s="27">
        <v>427.08300000000003</v>
      </c>
      <c r="H10" s="27">
        <v>1629.492</v>
      </c>
      <c r="I10" s="28">
        <v>89.3</v>
      </c>
      <c r="J10" s="29">
        <v>92.2</v>
      </c>
      <c r="K10" s="30">
        <f t="shared" si="0"/>
        <v>-2.9000000000000057</v>
      </c>
      <c r="L10" s="25">
        <v>33855.239000000001</v>
      </c>
      <c r="M10" s="26">
        <v>19235.911</v>
      </c>
      <c r="N10" s="31">
        <v>3707.2649999999999</v>
      </c>
    </row>
    <row r="11" spans="1:14">
      <c r="A11" s="22" t="s">
        <v>26</v>
      </c>
      <c r="B11" s="23">
        <v>151094.14799999999</v>
      </c>
      <c r="C11" s="24">
        <v>3442.6869999999999</v>
      </c>
      <c r="D11" s="25">
        <v>143284.46400000001</v>
      </c>
      <c r="E11" s="26">
        <v>3292.627</v>
      </c>
      <c r="F11" s="27">
        <v>7809.6840000000002</v>
      </c>
      <c r="G11" s="27">
        <v>631.149</v>
      </c>
      <c r="H11" s="27">
        <v>7178.5349999999999</v>
      </c>
      <c r="I11" s="28">
        <v>89.2</v>
      </c>
      <c r="J11" s="29">
        <v>90.6</v>
      </c>
      <c r="K11" s="30">
        <f t="shared" si="0"/>
        <v>-1.3999999999999915</v>
      </c>
      <c r="L11" s="25">
        <v>106180.205</v>
      </c>
      <c r="M11" s="26">
        <v>59871.419000000002</v>
      </c>
      <c r="N11" s="31">
        <v>13578.388999999999</v>
      </c>
    </row>
    <row r="12" spans="1:14">
      <c r="A12" s="22" t="s">
        <v>27</v>
      </c>
      <c r="B12" s="23">
        <v>51967.447999999997</v>
      </c>
      <c r="C12" s="24">
        <v>1340.193</v>
      </c>
      <c r="D12" s="25">
        <v>49825.946000000004</v>
      </c>
      <c r="E12" s="26">
        <v>1195.874</v>
      </c>
      <c r="F12" s="27">
        <v>2141.502</v>
      </c>
      <c r="G12" s="27">
        <v>154.98400000000001</v>
      </c>
      <c r="H12" s="27">
        <v>1986.518</v>
      </c>
      <c r="I12" s="28">
        <v>93.9</v>
      </c>
      <c r="J12" s="29">
        <v>93.9</v>
      </c>
      <c r="K12" s="30">
        <f t="shared" si="0"/>
        <v>0</v>
      </c>
      <c r="L12" s="25">
        <v>46331.114999999998</v>
      </c>
      <c r="M12" s="26">
        <v>21186.115000000002</v>
      </c>
      <c r="N12" s="31">
        <v>2630.0010000000002</v>
      </c>
    </row>
    <row r="13" spans="1:14">
      <c r="A13" s="22" t="s">
        <v>28</v>
      </c>
      <c r="B13" s="23">
        <v>31215.166000000001</v>
      </c>
      <c r="C13" s="24">
        <v>1025.857</v>
      </c>
      <c r="D13" s="25">
        <v>29906.830999999998</v>
      </c>
      <c r="E13" s="26">
        <v>1024.6489999999999</v>
      </c>
      <c r="F13" s="27">
        <v>1308.335</v>
      </c>
      <c r="G13" s="27">
        <v>336.63600000000002</v>
      </c>
      <c r="H13" s="27">
        <v>971.69899999999996</v>
      </c>
      <c r="I13" s="28">
        <v>88.8</v>
      </c>
      <c r="J13" s="29">
        <v>91.3</v>
      </c>
      <c r="K13" s="30">
        <f t="shared" si="0"/>
        <v>-2.5</v>
      </c>
      <c r="L13" s="25">
        <v>40365.671999999999</v>
      </c>
      <c r="M13" s="26">
        <v>15061.224</v>
      </c>
      <c r="N13" s="31">
        <v>4676.4579999999996</v>
      </c>
    </row>
    <row r="14" spans="1:14">
      <c r="A14" s="22" t="s">
        <v>29</v>
      </c>
      <c r="B14" s="23">
        <v>65955.187999999995</v>
      </c>
      <c r="C14" s="24">
        <v>582.89099999999996</v>
      </c>
      <c r="D14" s="25">
        <v>61751.404000000002</v>
      </c>
      <c r="E14" s="26">
        <v>430.58199999999999</v>
      </c>
      <c r="F14" s="27">
        <v>4203.7839999999997</v>
      </c>
      <c r="G14" s="27">
        <v>601.50300000000004</v>
      </c>
      <c r="H14" s="27">
        <v>3602.2809999999999</v>
      </c>
      <c r="I14" s="28">
        <v>81.7</v>
      </c>
      <c r="J14" s="29">
        <v>81.8</v>
      </c>
      <c r="K14" s="30">
        <f t="shared" si="0"/>
        <v>-9.9999999999994316E-2</v>
      </c>
      <c r="L14" s="25">
        <v>47779.065999999999</v>
      </c>
      <c r="M14" s="26">
        <v>993.35</v>
      </c>
      <c r="N14" s="31">
        <v>4478.9440000000004</v>
      </c>
    </row>
    <row r="15" spans="1:14">
      <c r="A15" s="22" t="s">
        <v>30</v>
      </c>
      <c r="B15" s="23">
        <v>49011.35</v>
      </c>
      <c r="C15" s="24">
        <v>1294.076</v>
      </c>
      <c r="D15" s="25">
        <v>46630.303</v>
      </c>
      <c r="E15" s="26">
        <v>1221.172</v>
      </c>
      <c r="F15" s="27">
        <v>2381.047</v>
      </c>
      <c r="G15" s="27">
        <v>173.488</v>
      </c>
      <c r="H15" s="27">
        <v>2207.5590000000002</v>
      </c>
      <c r="I15" s="28">
        <v>90.9</v>
      </c>
      <c r="J15" s="29">
        <v>91.9</v>
      </c>
      <c r="K15" s="30">
        <f t="shared" si="0"/>
        <v>-1</v>
      </c>
      <c r="L15" s="25">
        <v>31657.707999999999</v>
      </c>
      <c r="M15" s="26">
        <v>19400.339</v>
      </c>
      <c r="N15" s="31">
        <v>8512.152</v>
      </c>
    </row>
    <row r="16" spans="1:14">
      <c r="A16" s="22" t="s">
        <v>31</v>
      </c>
      <c r="B16" s="23">
        <v>24780.050999999999</v>
      </c>
      <c r="C16" s="24">
        <v>1904.15</v>
      </c>
      <c r="D16" s="25">
        <v>24317.374</v>
      </c>
      <c r="E16" s="26">
        <v>1881.933</v>
      </c>
      <c r="F16" s="27">
        <v>462.67700000000002</v>
      </c>
      <c r="G16" s="27">
        <v>55.783999999999999</v>
      </c>
      <c r="H16" s="27">
        <v>406.89299999999997</v>
      </c>
      <c r="I16" s="28">
        <v>92.9</v>
      </c>
      <c r="J16" s="29">
        <v>93.6</v>
      </c>
      <c r="K16" s="30">
        <f t="shared" si="0"/>
        <v>-0.69999999999998863</v>
      </c>
      <c r="L16" s="25">
        <v>24221.62</v>
      </c>
      <c r="M16" s="26">
        <v>9644.7129999999997</v>
      </c>
      <c r="N16" s="31">
        <v>2639.6990000000001</v>
      </c>
    </row>
    <row r="17" spans="1:14">
      <c r="A17" s="22" t="s">
        <v>32</v>
      </c>
      <c r="B17" s="23">
        <v>31431.691999999999</v>
      </c>
      <c r="C17" s="24">
        <v>1505.7170000000001</v>
      </c>
      <c r="D17" s="25">
        <v>28623.98</v>
      </c>
      <c r="E17" s="26">
        <v>1505.7170000000001</v>
      </c>
      <c r="F17" s="27">
        <v>2807.712</v>
      </c>
      <c r="G17" s="27">
        <v>341.75599999999997</v>
      </c>
      <c r="H17" s="27">
        <v>2465.9560000000001</v>
      </c>
      <c r="I17" s="28">
        <v>84.3</v>
      </c>
      <c r="J17" s="29">
        <v>86</v>
      </c>
      <c r="K17" s="30">
        <f t="shared" si="0"/>
        <v>-1.7000000000000028</v>
      </c>
      <c r="L17" s="25">
        <v>27874.68</v>
      </c>
      <c r="M17" s="26">
        <v>12613.032999999999</v>
      </c>
      <c r="N17" s="31">
        <v>7359.9960000000001</v>
      </c>
    </row>
    <row r="18" spans="1:14">
      <c r="A18" s="22" t="s">
        <v>33</v>
      </c>
      <c r="B18" s="23">
        <v>57448.713000000003</v>
      </c>
      <c r="C18" s="24">
        <v>3706.8139999999999</v>
      </c>
      <c r="D18" s="25">
        <v>53422.553</v>
      </c>
      <c r="E18" s="26">
        <v>2849.2930000000001</v>
      </c>
      <c r="F18" s="27">
        <v>4026.16</v>
      </c>
      <c r="G18" s="27">
        <v>767.31100000000004</v>
      </c>
      <c r="H18" s="27">
        <v>3258.8490000000002</v>
      </c>
      <c r="I18" s="28">
        <v>91.7</v>
      </c>
      <c r="J18" s="29">
        <v>94.4</v>
      </c>
      <c r="K18" s="30">
        <f t="shared" si="0"/>
        <v>-2.7000000000000028</v>
      </c>
      <c r="L18" s="25">
        <v>40420.284</v>
      </c>
      <c r="M18" s="26">
        <v>21904.111000000001</v>
      </c>
      <c r="N18" s="31">
        <v>5032.0640000000003</v>
      </c>
    </row>
    <row r="19" spans="1:14">
      <c r="A19" s="22" t="s">
        <v>34</v>
      </c>
      <c r="B19" s="23">
        <v>131252.47200000001</v>
      </c>
      <c r="C19" s="24">
        <v>1360.037</v>
      </c>
      <c r="D19" s="25">
        <v>126358.262</v>
      </c>
      <c r="E19" s="26">
        <v>1351.1959999999999</v>
      </c>
      <c r="F19" s="27">
        <v>4894.21</v>
      </c>
      <c r="G19" s="27">
        <v>1050.1030000000001</v>
      </c>
      <c r="H19" s="27">
        <v>3844.107</v>
      </c>
      <c r="I19" s="28">
        <v>91.6</v>
      </c>
      <c r="J19" s="29">
        <v>91.5</v>
      </c>
      <c r="K19" s="30">
        <f t="shared" si="0"/>
        <v>9.9999999999994316E-2</v>
      </c>
      <c r="L19" s="25">
        <v>97019.993000000002</v>
      </c>
      <c r="M19" s="26">
        <v>40230.730000000003</v>
      </c>
      <c r="N19" s="31">
        <v>10408.437</v>
      </c>
    </row>
    <row r="20" spans="1:14">
      <c r="A20" s="22" t="s">
        <v>35</v>
      </c>
      <c r="B20" s="23">
        <v>8794.7630000000008</v>
      </c>
      <c r="C20" s="24">
        <v>0.68500000000000005</v>
      </c>
      <c r="D20" s="25">
        <v>8357.4</v>
      </c>
      <c r="E20" s="26">
        <v>0.68500000000000005</v>
      </c>
      <c r="F20" s="27">
        <v>437.363</v>
      </c>
      <c r="G20" s="27">
        <v>21.236000000000001</v>
      </c>
      <c r="H20" s="27">
        <v>416.12700000000001</v>
      </c>
      <c r="I20" s="28">
        <v>92.4</v>
      </c>
      <c r="J20" s="29">
        <v>95.6</v>
      </c>
      <c r="K20" s="30">
        <f t="shared" si="0"/>
        <v>-3.1999999999999886</v>
      </c>
      <c r="L20" s="25">
        <v>9011.31</v>
      </c>
      <c r="M20" s="26">
        <v>3780.5129999999999</v>
      </c>
      <c r="N20" s="31">
        <v>601.29300000000001</v>
      </c>
    </row>
    <row r="21" spans="1:14">
      <c r="A21" s="22" t="s">
        <v>36</v>
      </c>
      <c r="B21" s="23">
        <v>90399.899000000005</v>
      </c>
      <c r="C21" s="24">
        <v>1006.7670000000001</v>
      </c>
      <c r="D21" s="25">
        <v>87894.716</v>
      </c>
      <c r="E21" s="26">
        <v>933.423</v>
      </c>
      <c r="F21" s="27">
        <v>2505.183</v>
      </c>
      <c r="G21" s="27">
        <v>410.178</v>
      </c>
      <c r="H21" s="27">
        <v>2095.0050000000001</v>
      </c>
      <c r="I21" s="28">
        <v>92.4</v>
      </c>
      <c r="J21" s="29">
        <v>95</v>
      </c>
      <c r="K21" s="30">
        <f t="shared" si="0"/>
        <v>-2.5999999999999943</v>
      </c>
      <c r="L21" s="25">
        <v>52074.292000000001</v>
      </c>
      <c r="M21" s="26">
        <v>16681.436000000002</v>
      </c>
      <c r="N21" s="31">
        <v>5333.1310000000003</v>
      </c>
    </row>
    <row r="22" spans="1:14">
      <c r="A22" s="22" t="s">
        <v>37</v>
      </c>
      <c r="B22" s="23">
        <v>57045.911999999997</v>
      </c>
      <c r="C22" s="24">
        <v>765.38300000000004</v>
      </c>
      <c r="D22" s="25">
        <v>54913.667999999998</v>
      </c>
      <c r="E22" s="26">
        <v>745.79499999999996</v>
      </c>
      <c r="F22" s="27">
        <v>2132.2440000000001</v>
      </c>
      <c r="G22" s="27">
        <v>679.77800000000002</v>
      </c>
      <c r="H22" s="27">
        <v>1452.4659999999999</v>
      </c>
      <c r="I22" s="28">
        <v>86</v>
      </c>
      <c r="J22" s="29">
        <v>87.3</v>
      </c>
      <c r="K22" s="30">
        <f t="shared" si="0"/>
        <v>-1.2999999999999972</v>
      </c>
      <c r="L22" s="25">
        <v>45966.817000000003</v>
      </c>
      <c r="M22" s="26">
        <v>20273.446</v>
      </c>
      <c r="N22" s="31">
        <v>4532.2870000000003</v>
      </c>
    </row>
    <row r="23" spans="1:14">
      <c r="A23" s="22" t="s">
        <v>38</v>
      </c>
      <c r="B23" s="23">
        <v>57860.696000000004</v>
      </c>
      <c r="C23" s="24">
        <v>2951.4229999999998</v>
      </c>
      <c r="D23" s="25">
        <v>56237.237000000001</v>
      </c>
      <c r="E23" s="26">
        <v>2899.1030000000001</v>
      </c>
      <c r="F23" s="27">
        <v>1623.4590000000001</v>
      </c>
      <c r="G23" s="27">
        <v>92.721999999999994</v>
      </c>
      <c r="H23" s="27">
        <v>1530.7370000000001</v>
      </c>
      <c r="I23" s="28">
        <v>93</v>
      </c>
      <c r="J23" s="29">
        <v>94.9</v>
      </c>
      <c r="K23" s="30">
        <f t="shared" si="0"/>
        <v>-1.9000000000000057</v>
      </c>
      <c r="L23" s="25">
        <v>57256.347999999998</v>
      </c>
      <c r="M23" s="26">
        <v>22639.913</v>
      </c>
      <c r="N23" s="31">
        <v>2259.556</v>
      </c>
    </row>
    <row r="24" spans="1:14">
      <c r="A24" s="22" t="s">
        <v>39</v>
      </c>
      <c r="B24" s="23">
        <v>39715.824999999997</v>
      </c>
      <c r="C24" s="24">
        <v>701.48699999999997</v>
      </c>
      <c r="D24" s="25">
        <v>38239.07</v>
      </c>
      <c r="E24" s="26">
        <v>701.48699999999997</v>
      </c>
      <c r="F24" s="27">
        <v>1476.7550000000001</v>
      </c>
      <c r="G24" s="27">
        <v>645.44399999999996</v>
      </c>
      <c r="H24" s="27">
        <v>831.31100000000004</v>
      </c>
      <c r="I24" s="28">
        <v>94.3</v>
      </c>
      <c r="J24" s="29">
        <v>94.7</v>
      </c>
      <c r="K24" s="30">
        <f t="shared" si="0"/>
        <v>-0.40000000000000568</v>
      </c>
      <c r="L24" s="25">
        <v>31169.370999999999</v>
      </c>
      <c r="M24" s="26">
        <v>19625.843000000001</v>
      </c>
      <c r="N24" s="31">
        <v>3534.1</v>
      </c>
    </row>
    <row r="25" spans="1:14">
      <c r="A25" s="22" t="s">
        <v>40</v>
      </c>
      <c r="B25" s="23">
        <v>16310.682000000001</v>
      </c>
      <c r="C25" s="24">
        <v>167.11500000000001</v>
      </c>
      <c r="D25" s="25">
        <v>15619.365</v>
      </c>
      <c r="E25" s="26">
        <v>166.315</v>
      </c>
      <c r="F25" s="27">
        <v>691.31700000000001</v>
      </c>
      <c r="G25" s="27">
        <v>87.620999999999995</v>
      </c>
      <c r="H25" s="27">
        <v>603.69600000000003</v>
      </c>
      <c r="I25" s="28">
        <v>90.2</v>
      </c>
      <c r="J25" s="29">
        <v>90.1</v>
      </c>
      <c r="K25" s="30">
        <f t="shared" si="0"/>
        <v>0.10000000000000853</v>
      </c>
      <c r="L25" s="25">
        <v>20194.082999999999</v>
      </c>
      <c r="M25" s="26">
        <v>7197.7430000000004</v>
      </c>
      <c r="N25" s="31">
        <v>2442.7779999999998</v>
      </c>
    </row>
    <row r="26" spans="1:14">
      <c r="A26" s="22" t="s">
        <v>41</v>
      </c>
      <c r="B26" s="23">
        <v>35416.491999999998</v>
      </c>
      <c r="C26" s="24">
        <v>138.309</v>
      </c>
      <c r="D26" s="25">
        <v>33222.243999999999</v>
      </c>
      <c r="E26" s="26">
        <v>138.309</v>
      </c>
      <c r="F26" s="27">
        <v>2194.248</v>
      </c>
      <c r="G26" s="27">
        <v>196.505</v>
      </c>
      <c r="H26" s="27">
        <v>1997.7429999999999</v>
      </c>
      <c r="I26" s="28">
        <v>91.2</v>
      </c>
      <c r="J26" s="29">
        <v>90.1</v>
      </c>
      <c r="K26" s="30">
        <f t="shared" si="0"/>
        <v>1.1000000000000085</v>
      </c>
      <c r="L26" s="25">
        <v>34062.862999999998</v>
      </c>
      <c r="M26" s="26">
        <v>16274.73</v>
      </c>
      <c r="N26" s="31">
        <v>2934.1709999999998</v>
      </c>
    </row>
    <row r="27" spans="1:14">
      <c r="A27" s="22" t="s">
        <v>42</v>
      </c>
      <c r="B27" s="23">
        <v>31061.539000000001</v>
      </c>
      <c r="C27" s="24">
        <v>287.42099999999999</v>
      </c>
      <c r="D27" s="25">
        <v>29319.648000000001</v>
      </c>
      <c r="E27" s="26">
        <v>283.541</v>
      </c>
      <c r="F27" s="27">
        <v>1741.8910000000001</v>
      </c>
      <c r="G27" s="27">
        <v>356.45100000000002</v>
      </c>
      <c r="H27" s="27">
        <v>1385.44</v>
      </c>
      <c r="I27" s="28">
        <v>90.8</v>
      </c>
      <c r="J27" s="29">
        <v>97.6</v>
      </c>
      <c r="K27" s="30">
        <f t="shared" si="0"/>
        <v>-6.7999999999999972</v>
      </c>
      <c r="L27" s="25">
        <v>14123.99</v>
      </c>
      <c r="M27" s="26">
        <v>5766.3940000000002</v>
      </c>
      <c r="N27" s="31">
        <v>3241.0360000000001</v>
      </c>
    </row>
    <row r="28" spans="1:14">
      <c r="A28" s="22" t="s">
        <v>43</v>
      </c>
      <c r="B28" s="23">
        <v>16240.505999999999</v>
      </c>
      <c r="C28" s="24">
        <v>38.14</v>
      </c>
      <c r="D28" s="25">
        <v>15339.915999999999</v>
      </c>
      <c r="E28" s="26">
        <v>36.734000000000002</v>
      </c>
      <c r="F28" s="27">
        <v>900.59</v>
      </c>
      <c r="G28" s="27">
        <v>136.792</v>
      </c>
      <c r="H28" s="27">
        <v>763.798</v>
      </c>
      <c r="I28" s="28">
        <v>87.3</v>
      </c>
      <c r="J28" s="29">
        <v>89.1</v>
      </c>
      <c r="K28" s="30">
        <f t="shared" si="0"/>
        <v>-1.7999999999999972</v>
      </c>
      <c r="L28" s="25">
        <v>14961.705</v>
      </c>
      <c r="M28" s="26">
        <v>7495.076</v>
      </c>
      <c r="N28" s="31">
        <v>966.53</v>
      </c>
    </row>
    <row r="29" spans="1:14">
      <c r="A29" s="22" t="s">
        <v>44</v>
      </c>
      <c r="B29" s="23">
        <v>90964.24</v>
      </c>
      <c r="C29" s="24">
        <v>15278.897000000001</v>
      </c>
      <c r="D29" s="25">
        <v>74205.118000000002</v>
      </c>
      <c r="E29" s="26">
        <v>12791.445</v>
      </c>
      <c r="F29" s="27">
        <v>16759.121999999999</v>
      </c>
      <c r="G29" s="27">
        <v>14325.846</v>
      </c>
      <c r="H29" s="27">
        <v>2433.2759999999998</v>
      </c>
      <c r="I29" s="28">
        <v>81.400000000000006</v>
      </c>
      <c r="J29" s="29">
        <v>83.3</v>
      </c>
      <c r="K29" s="30">
        <f t="shared" si="0"/>
        <v>-1.8999999999999915</v>
      </c>
      <c r="L29" s="25">
        <v>19598.050999999999</v>
      </c>
      <c r="M29" s="26">
        <v>0</v>
      </c>
      <c r="N29" s="31">
        <v>11991.44</v>
      </c>
    </row>
    <row r="30" spans="1:14">
      <c r="A30" s="22" t="s">
        <v>45</v>
      </c>
      <c r="B30" s="23">
        <v>27203.277999999998</v>
      </c>
      <c r="C30" s="24">
        <v>68.290999999999997</v>
      </c>
      <c r="D30" s="25">
        <v>25705.696</v>
      </c>
      <c r="E30" s="26">
        <v>68.290999999999997</v>
      </c>
      <c r="F30" s="27">
        <v>1497.5820000000001</v>
      </c>
      <c r="G30" s="27">
        <v>162.54499999999999</v>
      </c>
      <c r="H30" s="27">
        <v>1335.037</v>
      </c>
      <c r="I30" s="28">
        <v>94</v>
      </c>
      <c r="J30" s="29">
        <v>98.4</v>
      </c>
      <c r="K30" s="30">
        <f t="shared" si="0"/>
        <v>-4.4000000000000057</v>
      </c>
      <c r="L30" s="25">
        <v>22475.302</v>
      </c>
      <c r="M30" s="26">
        <v>13309.466</v>
      </c>
      <c r="N30" s="31">
        <v>3375.1979999999999</v>
      </c>
    </row>
    <row r="31" spans="1:14">
      <c r="A31" s="22" t="s">
        <v>46</v>
      </c>
      <c r="B31" s="23">
        <v>25540.944</v>
      </c>
      <c r="C31" s="24">
        <v>415.44499999999999</v>
      </c>
      <c r="D31" s="25">
        <v>24827.353999999999</v>
      </c>
      <c r="E31" s="26">
        <v>415.44499999999999</v>
      </c>
      <c r="F31" s="27">
        <v>713.59</v>
      </c>
      <c r="G31" s="27">
        <v>53.567999999999998</v>
      </c>
      <c r="H31" s="27">
        <v>660.02200000000005</v>
      </c>
      <c r="I31" s="28">
        <v>90.9</v>
      </c>
      <c r="J31" s="29">
        <v>89.8</v>
      </c>
      <c r="K31" s="30">
        <f t="shared" si="0"/>
        <v>1.1000000000000085</v>
      </c>
      <c r="L31" s="25">
        <v>14141.634</v>
      </c>
      <c r="M31" s="26">
        <v>1968.671</v>
      </c>
      <c r="N31" s="31">
        <v>4243.4049999999997</v>
      </c>
    </row>
    <row r="32" spans="1:14">
      <c r="A32" s="22" t="s">
        <v>47</v>
      </c>
      <c r="B32" s="23">
        <v>20412.991000000002</v>
      </c>
      <c r="C32" s="24">
        <v>235.43299999999999</v>
      </c>
      <c r="D32" s="25">
        <v>19382.612000000001</v>
      </c>
      <c r="E32" s="26">
        <v>132.03700000000001</v>
      </c>
      <c r="F32" s="27">
        <v>1030.3789999999999</v>
      </c>
      <c r="G32" s="27">
        <v>57.698</v>
      </c>
      <c r="H32" s="27">
        <v>972.68100000000004</v>
      </c>
      <c r="I32" s="28">
        <v>90.3</v>
      </c>
      <c r="J32" s="29">
        <v>94.9</v>
      </c>
      <c r="K32" s="30">
        <f t="shared" si="0"/>
        <v>-4.6000000000000085</v>
      </c>
      <c r="L32" s="25">
        <v>17981.93</v>
      </c>
      <c r="M32" s="26">
        <v>10886.912</v>
      </c>
      <c r="N32" s="31">
        <v>1606.3009999999999</v>
      </c>
    </row>
    <row r="33" spans="1:14">
      <c r="A33" s="22" t="s">
        <v>48</v>
      </c>
      <c r="B33" s="23">
        <v>33494.642999999996</v>
      </c>
      <c r="C33" s="24">
        <v>220.03100000000001</v>
      </c>
      <c r="D33" s="25">
        <v>31119.33</v>
      </c>
      <c r="E33" s="26">
        <v>220.03100000000001</v>
      </c>
      <c r="F33" s="27">
        <v>2375.3130000000001</v>
      </c>
      <c r="G33" s="27">
        <v>601.20399999999995</v>
      </c>
      <c r="H33" s="27">
        <v>1774.1089999999999</v>
      </c>
      <c r="I33" s="28">
        <v>83.7</v>
      </c>
      <c r="J33" s="29">
        <v>86.1</v>
      </c>
      <c r="K33" s="30">
        <f t="shared" si="0"/>
        <v>-2.3999999999999915</v>
      </c>
      <c r="L33" s="25">
        <v>17906.076000000001</v>
      </c>
      <c r="M33" s="26">
        <v>7870.1679999999997</v>
      </c>
      <c r="N33" s="31">
        <v>8395.9040000000005</v>
      </c>
    </row>
    <row r="34" spans="1:14">
      <c r="A34" s="22" t="s">
        <v>49</v>
      </c>
      <c r="B34" s="23">
        <v>21751.597000000002</v>
      </c>
      <c r="C34" s="24">
        <v>2169.9349999999999</v>
      </c>
      <c r="D34" s="25">
        <v>20401.512999999999</v>
      </c>
      <c r="E34" s="26">
        <v>2169.9349999999999</v>
      </c>
      <c r="F34" s="27">
        <v>1350.0840000000001</v>
      </c>
      <c r="G34" s="27">
        <v>261.61200000000002</v>
      </c>
      <c r="H34" s="27">
        <v>1088.472</v>
      </c>
      <c r="I34" s="28">
        <v>88.6</v>
      </c>
      <c r="J34" s="29">
        <v>91.5</v>
      </c>
      <c r="K34" s="30">
        <f t="shared" si="0"/>
        <v>-2.9000000000000057</v>
      </c>
      <c r="L34" s="25">
        <v>16585.379000000001</v>
      </c>
      <c r="M34" s="26">
        <v>8628.2739999999994</v>
      </c>
      <c r="N34" s="31">
        <v>2305.9479999999999</v>
      </c>
    </row>
    <row r="35" spans="1:14">
      <c r="A35" s="22" t="s">
        <v>50</v>
      </c>
      <c r="B35" s="23">
        <v>16589.152999999998</v>
      </c>
      <c r="C35" s="24">
        <v>85.820999999999998</v>
      </c>
      <c r="D35" s="25">
        <v>15817.018</v>
      </c>
      <c r="E35" s="26">
        <v>57.972999999999999</v>
      </c>
      <c r="F35" s="27">
        <v>772.13499999999999</v>
      </c>
      <c r="G35" s="27">
        <v>57.808</v>
      </c>
      <c r="H35" s="27">
        <v>714.327</v>
      </c>
      <c r="I35" s="28">
        <v>91.3</v>
      </c>
      <c r="J35" s="29">
        <v>88.6</v>
      </c>
      <c r="K35" s="30">
        <f t="shared" si="0"/>
        <v>2.7000000000000028</v>
      </c>
      <c r="L35" s="25">
        <v>17164.093000000001</v>
      </c>
      <c r="M35" s="26">
        <v>7920.0249999999996</v>
      </c>
      <c r="N35" s="31">
        <v>1191.26</v>
      </c>
    </row>
    <row r="36" spans="1:14">
      <c r="A36" s="22" t="s">
        <v>51</v>
      </c>
      <c r="B36" s="23">
        <v>25197.84</v>
      </c>
      <c r="C36" s="24">
        <v>126.21299999999999</v>
      </c>
      <c r="D36" s="25">
        <v>24033.098000000002</v>
      </c>
      <c r="E36" s="26">
        <v>126.21299999999999</v>
      </c>
      <c r="F36" s="27">
        <v>1164.742</v>
      </c>
      <c r="G36" s="27">
        <v>146.59700000000001</v>
      </c>
      <c r="H36" s="27">
        <v>1018.145</v>
      </c>
      <c r="I36" s="28">
        <v>86.8</v>
      </c>
      <c r="J36" s="29">
        <v>87.4</v>
      </c>
      <c r="K36" s="30">
        <f t="shared" si="0"/>
        <v>-0.60000000000000853</v>
      </c>
      <c r="L36" s="25">
        <v>28201.97</v>
      </c>
      <c r="M36" s="26">
        <v>9193.5949999999993</v>
      </c>
      <c r="N36" s="31">
        <v>5037.7359999999999</v>
      </c>
    </row>
    <row r="37" spans="1:14">
      <c r="A37" s="22" t="s">
        <v>52</v>
      </c>
      <c r="B37" s="23">
        <v>16137.28</v>
      </c>
      <c r="C37" s="24">
        <v>286.47500000000002</v>
      </c>
      <c r="D37" s="25">
        <v>15444.949000000001</v>
      </c>
      <c r="E37" s="26">
        <v>286.47500000000002</v>
      </c>
      <c r="F37" s="27">
        <v>692.33100000000002</v>
      </c>
      <c r="G37" s="27">
        <v>41.168999999999997</v>
      </c>
      <c r="H37" s="27">
        <v>651.16200000000003</v>
      </c>
      <c r="I37" s="28">
        <v>86</v>
      </c>
      <c r="J37" s="29">
        <v>87</v>
      </c>
      <c r="K37" s="30">
        <f t="shared" si="0"/>
        <v>-1</v>
      </c>
      <c r="L37" s="25">
        <v>17202.656999999999</v>
      </c>
      <c r="M37" s="26">
        <v>6942.7370000000001</v>
      </c>
      <c r="N37" s="31">
        <v>3023.0309999999999</v>
      </c>
    </row>
    <row r="38" spans="1:14">
      <c r="A38" s="22" t="s">
        <v>53</v>
      </c>
      <c r="B38" s="23">
        <v>41119.353000000003</v>
      </c>
      <c r="C38" s="24">
        <v>7382.1009999999997</v>
      </c>
      <c r="D38" s="25">
        <v>38040.337</v>
      </c>
      <c r="E38" s="26">
        <v>6577.4520000000002</v>
      </c>
      <c r="F38" s="27">
        <v>3079.0160000000001</v>
      </c>
      <c r="G38" s="27">
        <v>816.03700000000003</v>
      </c>
      <c r="H38" s="27">
        <v>2262.9789999999998</v>
      </c>
      <c r="I38" s="28">
        <v>83.4</v>
      </c>
      <c r="J38" s="29">
        <v>84.6</v>
      </c>
      <c r="K38" s="30">
        <f t="shared" si="0"/>
        <v>-1.1999999999999886</v>
      </c>
      <c r="L38" s="25">
        <v>39463.599999999999</v>
      </c>
      <c r="M38" s="26">
        <v>14916.541999999999</v>
      </c>
      <c r="N38" s="31">
        <v>9066.8369999999995</v>
      </c>
    </row>
    <row r="39" spans="1:14">
      <c r="A39" s="22" t="s">
        <v>54</v>
      </c>
      <c r="B39" s="23">
        <v>23933.741999999998</v>
      </c>
      <c r="C39" s="24">
        <v>791.62900000000002</v>
      </c>
      <c r="D39" s="25">
        <v>22706.892</v>
      </c>
      <c r="E39" s="26">
        <v>427.11799999999999</v>
      </c>
      <c r="F39" s="27">
        <v>1226.8499999999999</v>
      </c>
      <c r="G39" s="27">
        <v>460.28500000000003</v>
      </c>
      <c r="H39" s="27">
        <v>766.56500000000005</v>
      </c>
      <c r="I39" s="28">
        <v>89.1</v>
      </c>
      <c r="J39" s="29">
        <v>90.1</v>
      </c>
      <c r="K39" s="30">
        <f t="shared" si="0"/>
        <v>-1</v>
      </c>
      <c r="L39" s="25">
        <v>20366.436000000002</v>
      </c>
      <c r="M39" s="26">
        <v>8353.5259999999998</v>
      </c>
      <c r="N39" s="31">
        <v>7370.4189999999999</v>
      </c>
    </row>
    <row r="40" spans="1:14">
      <c r="A40" s="22" t="s">
        <v>55</v>
      </c>
      <c r="B40" s="23">
        <v>16691.772000000001</v>
      </c>
      <c r="C40" s="24">
        <v>149.04499999999999</v>
      </c>
      <c r="D40" s="25">
        <v>15718.284</v>
      </c>
      <c r="E40" s="26">
        <v>149.04499999999999</v>
      </c>
      <c r="F40" s="27">
        <v>973.48800000000006</v>
      </c>
      <c r="G40" s="27">
        <v>38.939</v>
      </c>
      <c r="H40" s="27">
        <v>934.54899999999998</v>
      </c>
      <c r="I40" s="28">
        <v>84.4</v>
      </c>
      <c r="J40" s="29">
        <v>89.7</v>
      </c>
      <c r="K40" s="30">
        <f t="shared" si="0"/>
        <v>-5.2999999999999972</v>
      </c>
      <c r="L40" s="25">
        <v>18649.611000000001</v>
      </c>
      <c r="M40" s="26">
        <v>8425.2160000000003</v>
      </c>
      <c r="N40" s="31">
        <v>3602.3249999999998</v>
      </c>
    </row>
    <row r="41" spans="1:14">
      <c r="A41" s="22" t="s">
        <v>56</v>
      </c>
      <c r="B41" s="23">
        <v>16113.44</v>
      </c>
      <c r="C41" s="24">
        <v>37.232999999999997</v>
      </c>
      <c r="D41" s="25">
        <v>15270.358</v>
      </c>
      <c r="E41" s="26">
        <v>29.794</v>
      </c>
      <c r="F41" s="27">
        <v>843.08199999999999</v>
      </c>
      <c r="G41" s="27">
        <v>116.396</v>
      </c>
      <c r="H41" s="27">
        <v>726.68600000000004</v>
      </c>
      <c r="I41" s="28">
        <v>91.1</v>
      </c>
      <c r="J41" s="29">
        <v>94.3</v>
      </c>
      <c r="K41" s="30">
        <f t="shared" si="0"/>
        <v>-3.2000000000000028</v>
      </c>
      <c r="L41" s="25">
        <v>14814.098</v>
      </c>
      <c r="M41" s="26">
        <v>7641.0929999999998</v>
      </c>
      <c r="N41" s="31">
        <v>1695.329</v>
      </c>
    </row>
    <row r="42" spans="1:14">
      <c r="A42" s="22" t="s">
        <v>57</v>
      </c>
      <c r="B42" s="23">
        <v>6859.884</v>
      </c>
      <c r="C42" s="24">
        <v>53.987000000000002</v>
      </c>
      <c r="D42" s="25">
        <v>6220.1139999999996</v>
      </c>
      <c r="E42" s="26">
        <v>6.694</v>
      </c>
      <c r="F42" s="27">
        <v>639.77</v>
      </c>
      <c r="G42" s="27">
        <v>64.567999999999998</v>
      </c>
      <c r="H42" s="27">
        <v>575.202</v>
      </c>
      <c r="I42" s="28">
        <v>87.1</v>
      </c>
      <c r="J42" s="29">
        <v>88.9</v>
      </c>
      <c r="K42" s="30">
        <f t="shared" si="0"/>
        <v>-1.8000000000000114</v>
      </c>
      <c r="L42" s="25">
        <v>5047.91</v>
      </c>
      <c r="M42" s="26">
        <v>3640.3389999999999</v>
      </c>
      <c r="N42" s="31">
        <v>1026.7860000000001</v>
      </c>
    </row>
    <row r="43" spans="1:14">
      <c r="A43" s="22" t="s">
        <v>58</v>
      </c>
      <c r="B43" s="23">
        <v>7172.125</v>
      </c>
      <c r="C43" s="24">
        <v>13.17</v>
      </c>
      <c r="D43" s="25">
        <v>6934.192</v>
      </c>
      <c r="E43" s="26">
        <v>12.448</v>
      </c>
      <c r="F43" s="27">
        <v>237.93299999999999</v>
      </c>
      <c r="G43" s="27">
        <v>2.7959999999999998</v>
      </c>
      <c r="H43" s="27">
        <v>235.137</v>
      </c>
      <c r="I43" s="28">
        <v>95</v>
      </c>
      <c r="J43" s="29">
        <v>96.5</v>
      </c>
      <c r="K43" s="30">
        <f t="shared" si="0"/>
        <v>-1.5</v>
      </c>
      <c r="L43" s="25">
        <v>7708.8059999999996</v>
      </c>
      <c r="M43" s="26">
        <v>4166.9840000000004</v>
      </c>
      <c r="N43" s="31">
        <v>602.25199999999995</v>
      </c>
    </row>
    <row r="44" spans="1:14">
      <c r="A44" s="22" t="s">
        <v>59</v>
      </c>
      <c r="B44" s="23">
        <v>3148.17</v>
      </c>
      <c r="C44" s="24">
        <v>102.392</v>
      </c>
      <c r="D44" s="25">
        <v>2888.2</v>
      </c>
      <c r="E44" s="26">
        <v>101.179</v>
      </c>
      <c r="F44" s="27">
        <v>259.97000000000003</v>
      </c>
      <c r="G44" s="27">
        <v>9.2550000000000008</v>
      </c>
      <c r="H44" s="27">
        <v>250.715</v>
      </c>
      <c r="I44" s="28">
        <v>83.2</v>
      </c>
      <c r="J44" s="29">
        <v>84.3</v>
      </c>
      <c r="K44" s="30">
        <f t="shared" si="0"/>
        <v>-1.0999999999999943</v>
      </c>
      <c r="L44" s="25">
        <v>2455.9059999999999</v>
      </c>
      <c r="M44" s="26">
        <v>1741.6120000000001</v>
      </c>
      <c r="N44" s="31">
        <v>1165.588</v>
      </c>
    </row>
    <row r="45" spans="1:14">
      <c r="A45" s="22" t="s">
        <v>60</v>
      </c>
      <c r="B45" s="23">
        <v>7388.6689999999999</v>
      </c>
      <c r="C45" s="24">
        <v>107.19199999999999</v>
      </c>
      <c r="D45" s="25">
        <v>6671.4920000000002</v>
      </c>
      <c r="E45" s="26">
        <v>100.544</v>
      </c>
      <c r="F45" s="27">
        <v>717.17700000000002</v>
      </c>
      <c r="G45" s="27">
        <v>60.524999999999999</v>
      </c>
      <c r="H45" s="27">
        <v>656.65200000000004</v>
      </c>
      <c r="I45" s="28">
        <v>86.9</v>
      </c>
      <c r="J45" s="29">
        <v>92.9</v>
      </c>
      <c r="K45" s="30">
        <f t="shared" si="0"/>
        <v>-6</v>
      </c>
      <c r="L45" s="25">
        <v>3940.6390000000001</v>
      </c>
      <c r="M45" s="26">
        <v>2388.4630000000002</v>
      </c>
      <c r="N45" s="31">
        <v>1697.143</v>
      </c>
    </row>
    <row r="46" spans="1:14">
      <c r="A46" s="22" t="s">
        <v>61</v>
      </c>
      <c r="B46" s="23">
        <v>5643.3630000000003</v>
      </c>
      <c r="C46" s="24">
        <v>217.703</v>
      </c>
      <c r="D46" s="25">
        <v>5120.8819999999996</v>
      </c>
      <c r="E46" s="26">
        <v>215.73099999999999</v>
      </c>
      <c r="F46" s="27">
        <v>522.48099999999999</v>
      </c>
      <c r="G46" s="27">
        <v>73.58</v>
      </c>
      <c r="H46" s="27">
        <v>448.90100000000001</v>
      </c>
      <c r="I46" s="28">
        <v>85.7</v>
      </c>
      <c r="J46" s="29">
        <v>85.4</v>
      </c>
      <c r="K46" s="30">
        <f t="shared" si="0"/>
        <v>0.29999999999999716</v>
      </c>
      <c r="L46" s="25">
        <v>3504.5859999999998</v>
      </c>
      <c r="M46" s="26">
        <v>2023.796</v>
      </c>
      <c r="N46" s="31">
        <v>1404.8630000000001</v>
      </c>
    </row>
    <row r="47" spans="1:14">
      <c r="A47" s="22" t="s">
        <v>62</v>
      </c>
      <c r="B47" s="23">
        <v>6567.1390000000001</v>
      </c>
      <c r="C47" s="24">
        <v>1.24</v>
      </c>
      <c r="D47" s="25">
        <v>6274.8190000000004</v>
      </c>
      <c r="E47" s="26">
        <v>1.026</v>
      </c>
      <c r="F47" s="27">
        <v>292.32</v>
      </c>
      <c r="G47" s="27">
        <v>1.7569999999999999</v>
      </c>
      <c r="H47" s="27">
        <v>290.56299999999999</v>
      </c>
      <c r="I47" s="28">
        <v>86.7</v>
      </c>
      <c r="J47" s="29">
        <v>90.2</v>
      </c>
      <c r="K47" s="30">
        <f t="shared" si="0"/>
        <v>-3.5</v>
      </c>
      <c r="L47" s="25">
        <v>8244.2170000000006</v>
      </c>
      <c r="M47" s="26">
        <v>3144.2370000000001</v>
      </c>
      <c r="N47" s="31">
        <v>857.41800000000001</v>
      </c>
    </row>
    <row r="48" spans="1:14">
      <c r="A48" s="22" t="s">
        <v>63</v>
      </c>
      <c r="B48" s="23">
        <v>5271.3230000000003</v>
      </c>
      <c r="C48" s="24">
        <v>2.468</v>
      </c>
      <c r="D48" s="25">
        <v>4982.0990000000002</v>
      </c>
      <c r="E48" s="26">
        <v>2.4950000000000001</v>
      </c>
      <c r="F48" s="27">
        <v>289.22399999999999</v>
      </c>
      <c r="G48" s="27">
        <v>51.555</v>
      </c>
      <c r="H48" s="27">
        <v>237.66900000000001</v>
      </c>
      <c r="I48" s="28">
        <v>87.3</v>
      </c>
      <c r="J48" s="29">
        <v>90.2</v>
      </c>
      <c r="K48" s="30">
        <f t="shared" si="0"/>
        <v>-2.9000000000000057</v>
      </c>
      <c r="L48" s="25">
        <v>2415.3049999999998</v>
      </c>
      <c r="M48" s="26">
        <v>1773.8630000000001</v>
      </c>
      <c r="N48" s="31">
        <v>639.21699999999998</v>
      </c>
    </row>
    <row r="49" spans="1:14">
      <c r="A49" s="22" t="s">
        <v>64</v>
      </c>
      <c r="B49" s="23">
        <v>11743.357</v>
      </c>
      <c r="C49" s="24">
        <v>161.39599999999999</v>
      </c>
      <c r="D49" s="25">
        <v>11273.174000000001</v>
      </c>
      <c r="E49" s="26">
        <v>156.52500000000001</v>
      </c>
      <c r="F49" s="27">
        <v>470.18299999999999</v>
      </c>
      <c r="G49" s="27">
        <v>47.563000000000002</v>
      </c>
      <c r="H49" s="27">
        <v>422.62</v>
      </c>
      <c r="I49" s="28">
        <v>85.8</v>
      </c>
      <c r="J49" s="29">
        <v>88.8</v>
      </c>
      <c r="K49" s="30">
        <f t="shared" si="0"/>
        <v>-3</v>
      </c>
      <c r="L49" s="25">
        <v>12883.717000000001</v>
      </c>
      <c r="M49" s="26">
        <v>5035.2640000000001</v>
      </c>
      <c r="N49" s="31">
        <v>2254.5500000000002</v>
      </c>
    </row>
    <row r="50" spans="1:14">
      <c r="A50" s="22" t="s">
        <v>65</v>
      </c>
      <c r="B50" s="23">
        <v>4944.1189999999997</v>
      </c>
      <c r="C50" s="24">
        <v>8.1430000000000007</v>
      </c>
      <c r="D50" s="25">
        <v>4708.1850000000004</v>
      </c>
      <c r="E50" s="26">
        <v>8.1430000000000007</v>
      </c>
      <c r="F50" s="27">
        <v>235.934</v>
      </c>
      <c r="G50" s="27">
        <v>13.769</v>
      </c>
      <c r="H50" s="27">
        <v>222.16499999999999</v>
      </c>
      <c r="I50" s="28">
        <v>84.3</v>
      </c>
      <c r="J50" s="29">
        <v>87.4</v>
      </c>
      <c r="K50" s="30">
        <f t="shared" si="0"/>
        <v>-3.1000000000000085</v>
      </c>
      <c r="L50" s="25">
        <v>3703.7550000000001</v>
      </c>
      <c r="M50" s="26">
        <v>2199.0140000000001</v>
      </c>
      <c r="N50" s="31">
        <v>1175.46</v>
      </c>
    </row>
    <row r="51" spans="1:14">
      <c r="A51" s="22" t="s">
        <v>66</v>
      </c>
      <c r="B51" s="23">
        <v>3721.87</v>
      </c>
      <c r="C51" s="24">
        <v>4.9749999999999996</v>
      </c>
      <c r="D51" s="25">
        <v>3504.9119999999998</v>
      </c>
      <c r="E51" s="26">
        <v>4.9749999999999996</v>
      </c>
      <c r="F51" s="27">
        <v>216.958</v>
      </c>
      <c r="G51" s="27">
        <v>48.1</v>
      </c>
      <c r="H51" s="27">
        <v>168.858</v>
      </c>
      <c r="I51" s="28">
        <v>85.5</v>
      </c>
      <c r="J51" s="29">
        <v>86.5</v>
      </c>
      <c r="K51" s="30">
        <f t="shared" si="0"/>
        <v>-1</v>
      </c>
      <c r="L51" s="25">
        <v>2887.97</v>
      </c>
      <c r="M51" s="26">
        <v>1788.7819999999999</v>
      </c>
      <c r="N51" s="31">
        <v>994.72900000000004</v>
      </c>
    </row>
    <row r="52" spans="1:14">
      <c r="A52" s="22" t="s">
        <v>67</v>
      </c>
      <c r="B52" s="23">
        <v>6444.4579999999996</v>
      </c>
      <c r="C52" s="24">
        <v>19.562000000000001</v>
      </c>
      <c r="D52" s="25">
        <v>6105.7039999999997</v>
      </c>
      <c r="E52" s="26">
        <v>19.562000000000001</v>
      </c>
      <c r="F52" s="27">
        <v>338.75400000000002</v>
      </c>
      <c r="G52" s="27">
        <v>70.375</v>
      </c>
      <c r="H52" s="27">
        <v>268.37900000000002</v>
      </c>
      <c r="I52" s="28">
        <v>80</v>
      </c>
      <c r="J52" s="29">
        <v>84.6</v>
      </c>
      <c r="K52" s="30">
        <f t="shared" si="0"/>
        <v>-4.5999999999999943</v>
      </c>
      <c r="L52" s="25">
        <v>5054.1769999999997</v>
      </c>
      <c r="M52" s="26">
        <v>2691.1990000000001</v>
      </c>
      <c r="N52" s="31">
        <v>897.26900000000001</v>
      </c>
    </row>
    <row r="53" spans="1:14">
      <c r="A53" s="22" t="s">
        <v>68</v>
      </c>
      <c r="B53" s="23">
        <v>6093.4530000000004</v>
      </c>
      <c r="C53" s="24">
        <v>318.108</v>
      </c>
      <c r="D53" s="25">
        <v>5764.6509999999998</v>
      </c>
      <c r="E53" s="26">
        <v>209.09899999999999</v>
      </c>
      <c r="F53" s="27">
        <v>328.80200000000002</v>
      </c>
      <c r="G53" s="27">
        <v>173.607</v>
      </c>
      <c r="H53" s="27">
        <v>155.19499999999999</v>
      </c>
      <c r="I53" s="28">
        <v>81.599999999999994</v>
      </c>
      <c r="J53" s="29">
        <v>86.8</v>
      </c>
      <c r="K53" s="30">
        <f t="shared" si="0"/>
        <v>-5.2000000000000028</v>
      </c>
      <c r="L53" s="25">
        <v>4362.8689999999997</v>
      </c>
      <c r="M53" s="26">
        <v>2055.3539999999998</v>
      </c>
      <c r="N53" s="31">
        <v>1110.2449999999999</v>
      </c>
    </row>
    <row r="54" spans="1:14">
      <c r="A54" s="22" t="s">
        <v>69</v>
      </c>
      <c r="B54" s="23">
        <v>3665.1379999999999</v>
      </c>
      <c r="C54" s="24">
        <v>7.2469999999999999</v>
      </c>
      <c r="D54" s="25">
        <v>3503.9969999999998</v>
      </c>
      <c r="E54" s="26">
        <v>7.2450000000000001</v>
      </c>
      <c r="F54" s="27">
        <v>161.14099999999999</v>
      </c>
      <c r="G54" s="27">
        <v>34.968000000000004</v>
      </c>
      <c r="H54" s="27">
        <v>126.173</v>
      </c>
      <c r="I54" s="28">
        <v>93.5</v>
      </c>
      <c r="J54" s="29">
        <v>87.2</v>
      </c>
      <c r="K54" s="30">
        <f t="shared" si="0"/>
        <v>6.2999999999999972</v>
      </c>
      <c r="L54" s="25">
        <v>3167.2860000000001</v>
      </c>
      <c r="M54" s="26">
        <v>1729.413</v>
      </c>
      <c r="N54" s="31">
        <v>934.28700000000003</v>
      </c>
    </row>
    <row r="55" spans="1:14">
      <c r="A55" s="22" t="s">
        <v>70</v>
      </c>
      <c r="B55" s="23">
        <v>5284.1949999999997</v>
      </c>
      <c r="C55" s="24">
        <v>11.44</v>
      </c>
      <c r="D55" s="25">
        <v>4360.598</v>
      </c>
      <c r="E55" s="26">
        <v>11.44</v>
      </c>
      <c r="F55" s="27">
        <v>923.59699999999998</v>
      </c>
      <c r="G55" s="27">
        <v>44.228000000000002</v>
      </c>
      <c r="H55" s="27">
        <v>879.36900000000003</v>
      </c>
      <c r="I55" s="28">
        <v>72.900000000000006</v>
      </c>
      <c r="J55" s="29">
        <v>85.1</v>
      </c>
      <c r="K55" s="30">
        <f t="shared" si="0"/>
        <v>-12.199999999999989</v>
      </c>
      <c r="L55" s="25">
        <v>4273.7939999999999</v>
      </c>
      <c r="M55" s="26">
        <v>2331.7150000000001</v>
      </c>
      <c r="N55" s="31">
        <v>796.88099999999997</v>
      </c>
    </row>
    <row r="56" spans="1:14">
      <c r="A56" s="22" t="s">
        <v>71</v>
      </c>
      <c r="B56" s="23">
        <v>7455.1909999999998</v>
      </c>
      <c r="C56" s="24">
        <v>48.984000000000002</v>
      </c>
      <c r="D56" s="25">
        <v>7171.2569999999996</v>
      </c>
      <c r="E56" s="26">
        <v>48.984000000000002</v>
      </c>
      <c r="F56" s="27">
        <v>283.93400000000003</v>
      </c>
      <c r="G56" s="27">
        <v>10.292999999999999</v>
      </c>
      <c r="H56" s="27">
        <v>273.64100000000002</v>
      </c>
      <c r="I56" s="28">
        <v>87.5</v>
      </c>
      <c r="J56" s="29">
        <v>89.7</v>
      </c>
      <c r="K56" s="30">
        <f t="shared" si="0"/>
        <v>-2.2000000000000028</v>
      </c>
      <c r="L56" s="25">
        <v>4675.1459999999997</v>
      </c>
      <c r="M56" s="26">
        <v>2483.0949999999998</v>
      </c>
      <c r="N56" s="31">
        <v>1097.855</v>
      </c>
    </row>
    <row r="57" spans="1:14">
      <c r="A57" s="22" t="s">
        <v>72</v>
      </c>
      <c r="B57" s="23">
        <v>3686.7779999999998</v>
      </c>
      <c r="C57" s="24">
        <v>2.2599999999999998</v>
      </c>
      <c r="D57" s="25">
        <v>3432.5320000000002</v>
      </c>
      <c r="E57" s="26">
        <v>2.2599999999999998</v>
      </c>
      <c r="F57" s="27">
        <v>254.24600000000001</v>
      </c>
      <c r="G57" s="27">
        <v>33.030999999999999</v>
      </c>
      <c r="H57" s="27">
        <v>221.215</v>
      </c>
      <c r="I57" s="28">
        <v>89.7</v>
      </c>
      <c r="J57" s="29">
        <v>92.7</v>
      </c>
      <c r="K57" s="30">
        <f t="shared" si="0"/>
        <v>-3</v>
      </c>
      <c r="L57" s="25">
        <v>3059.3890000000001</v>
      </c>
      <c r="M57" s="26">
        <v>1616.6489999999999</v>
      </c>
      <c r="N57" s="31">
        <v>365.20299999999997</v>
      </c>
    </row>
    <row r="58" spans="1:14" ht="14.25" thickBot="1">
      <c r="A58" s="32" t="s">
        <v>73</v>
      </c>
      <c r="B58" s="33">
        <v>4770.4459999999999</v>
      </c>
      <c r="C58" s="34">
        <v>6.1289999999999996</v>
      </c>
      <c r="D58" s="35">
        <v>4466.4070000000002</v>
      </c>
      <c r="E58" s="36">
        <v>6.1289999999999996</v>
      </c>
      <c r="F58" s="37">
        <v>304.03899999999999</v>
      </c>
      <c r="G58" s="37">
        <v>39.009</v>
      </c>
      <c r="H58" s="37">
        <v>265.02999999999997</v>
      </c>
      <c r="I58" s="38">
        <v>86.4</v>
      </c>
      <c r="J58" s="39">
        <v>91.1</v>
      </c>
      <c r="K58" s="40">
        <f t="shared" si="0"/>
        <v>-4.6999999999999886</v>
      </c>
      <c r="L58" s="35">
        <v>4595.2659999999996</v>
      </c>
      <c r="M58" s="36">
        <v>1981.248</v>
      </c>
      <c r="N58" s="41">
        <v>884.04399999999998</v>
      </c>
    </row>
    <row r="59" spans="1:14" ht="22.5" customHeight="1" thickTop="1">
      <c r="A59" s="42" t="s">
        <v>74</v>
      </c>
      <c r="B59" s="43">
        <v>2145646.6809999999</v>
      </c>
      <c r="C59" s="44">
        <v>61067.601999999999</v>
      </c>
      <c r="D59" s="45">
        <v>2048855.578</v>
      </c>
      <c r="E59" s="46">
        <v>54536.000999999997</v>
      </c>
      <c r="F59" s="47">
        <v>96791.103000000003</v>
      </c>
      <c r="G59" s="47">
        <v>28553.451000000001</v>
      </c>
      <c r="H59" s="47">
        <v>68237.652000000002</v>
      </c>
      <c r="I59" s="48">
        <f>ROUND(SUM(I5:I41)/37,1)</f>
        <v>89.7</v>
      </c>
      <c r="J59" s="49">
        <f>ROUND(SUM(J5:J41)/37,1)</f>
        <v>91.5</v>
      </c>
      <c r="K59" s="50">
        <f t="shared" si="0"/>
        <v>-1.7999999999999972</v>
      </c>
      <c r="L59" s="47">
        <v>2010141.3870000001</v>
      </c>
      <c r="M59" s="46">
        <v>736148.09100000001</v>
      </c>
      <c r="N59" s="51">
        <v>192634.364</v>
      </c>
    </row>
    <row r="60" spans="1:14" ht="22.5" customHeight="1">
      <c r="A60" s="52" t="s">
        <v>75</v>
      </c>
      <c r="B60" s="23">
        <v>1751380.95</v>
      </c>
      <c r="C60" s="24">
        <v>56580.608999999997</v>
      </c>
      <c r="D60" s="25">
        <v>1662176.7379999999</v>
      </c>
      <c r="E60" s="26">
        <v>50489.415000000001</v>
      </c>
      <c r="F60" s="27">
        <v>89204.212</v>
      </c>
      <c r="G60" s="27">
        <v>25507.087</v>
      </c>
      <c r="H60" s="27">
        <v>63697.125</v>
      </c>
      <c r="I60" s="28">
        <f>ROUND(SUM(I6:I41)/36,1)</f>
        <v>89.6</v>
      </c>
      <c r="J60" s="29">
        <f>ROUND(SUM(J6:J41)/36,1)</f>
        <v>91.4</v>
      </c>
      <c r="K60" s="30">
        <f t="shared" si="0"/>
        <v>-1.8000000000000114</v>
      </c>
      <c r="L60" s="27">
        <v>1295052.0759999999</v>
      </c>
      <c r="M60" s="26">
        <v>543869.87699999998</v>
      </c>
      <c r="N60" s="31">
        <v>187190.976</v>
      </c>
    </row>
    <row r="61" spans="1:14" ht="22.5" customHeight="1" thickBot="1">
      <c r="A61" s="32" t="s">
        <v>76</v>
      </c>
      <c r="B61" s="33">
        <v>99859.678</v>
      </c>
      <c r="C61" s="34">
        <v>1086.396</v>
      </c>
      <c r="D61" s="35">
        <v>93383.214999999997</v>
      </c>
      <c r="E61" s="36">
        <v>914.47900000000004</v>
      </c>
      <c r="F61" s="37">
        <v>6476.4629999999997</v>
      </c>
      <c r="G61" s="37">
        <v>778.97900000000004</v>
      </c>
      <c r="H61" s="37">
        <v>5697.4840000000004</v>
      </c>
      <c r="I61" s="38">
        <f>ROUND(SUM(I42:I58)/17,1)</f>
        <v>85.8</v>
      </c>
      <c r="J61" s="39">
        <f>ROUND(SUM(J42:J58)/17,1)</f>
        <v>88.7</v>
      </c>
      <c r="K61" s="40">
        <f t="shared" si="0"/>
        <v>-2.9000000000000057</v>
      </c>
      <c r="L61" s="37">
        <v>81980.737999999998</v>
      </c>
      <c r="M61" s="36">
        <v>42791.027000000002</v>
      </c>
      <c r="N61" s="41">
        <v>17903.79</v>
      </c>
    </row>
    <row r="62" spans="1:14" ht="22.5" customHeight="1" thickBot="1">
      <c r="A62" s="53" t="s">
        <v>77</v>
      </c>
      <c r="B62" s="54">
        <v>2245506.3590000002</v>
      </c>
      <c r="C62" s="55">
        <v>62153.998</v>
      </c>
      <c r="D62" s="56">
        <v>2142238.7930000001</v>
      </c>
      <c r="E62" s="57">
        <v>55450.48</v>
      </c>
      <c r="F62" s="58">
        <v>103267.56600000001</v>
      </c>
      <c r="G62" s="58">
        <v>29332.43</v>
      </c>
      <c r="H62" s="58">
        <v>73935.135999999999</v>
      </c>
      <c r="I62" s="59">
        <f>ROUND(SUM(I5:I58)/54,1)</f>
        <v>88.5</v>
      </c>
      <c r="J62" s="60">
        <f>ROUND(SUM(J5:J58)/54,1)</f>
        <v>90.6</v>
      </c>
      <c r="K62" s="61">
        <f t="shared" si="0"/>
        <v>-2.0999999999999943</v>
      </c>
      <c r="L62" s="58">
        <v>2092122.125</v>
      </c>
      <c r="M62" s="57">
        <v>778939.11800000002</v>
      </c>
      <c r="N62" s="62">
        <v>210538.15400000001</v>
      </c>
    </row>
    <row r="63" spans="1:14" ht="22.5" customHeight="1">
      <c r="A63" s="63" t="s">
        <v>78</v>
      </c>
      <c r="B63" s="64">
        <v>1851240.628</v>
      </c>
      <c r="C63" s="65">
        <v>57667.004999999997</v>
      </c>
      <c r="D63" s="66">
        <v>1755559.953</v>
      </c>
      <c r="E63" s="67">
        <v>51403.894</v>
      </c>
      <c r="F63" s="68">
        <v>95680.675000000003</v>
      </c>
      <c r="G63" s="68">
        <v>26286.065999999999</v>
      </c>
      <c r="H63" s="68">
        <v>69394.608999999997</v>
      </c>
      <c r="I63" s="69">
        <f>ROUND(SUM(I6:I58)/53,1)</f>
        <v>88.4</v>
      </c>
      <c r="J63" s="70">
        <f>ROUND(SUM(J6:J58)/53,1)</f>
        <v>90.5</v>
      </c>
      <c r="K63" s="71">
        <f t="shared" si="0"/>
        <v>-2.0999999999999943</v>
      </c>
      <c r="L63" s="68">
        <v>1377032.814</v>
      </c>
      <c r="M63" s="67">
        <v>586660.90399999998</v>
      </c>
      <c r="N63" s="72">
        <v>205094.766</v>
      </c>
    </row>
    <row r="64" spans="1:14">
      <c r="A64" s="73" t="s">
        <v>79</v>
      </c>
    </row>
    <row r="65" spans="1:1">
      <c r="A65" s="73" t="s">
        <v>80</v>
      </c>
    </row>
  </sheetData>
  <mergeCells count="6">
    <mergeCell ref="N3:N4"/>
    <mergeCell ref="A3:A4"/>
    <mergeCell ref="B3:C3"/>
    <mergeCell ref="D3:E3"/>
    <mergeCell ref="I3:K3"/>
    <mergeCell ref="L3:M3"/>
  </mergeCells>
  <phoneticPr fontId="3"/>
  <pageMargins left="0.59055118110236227" right="0.39370078740157483" top="0.59055118110236227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H27決算の状況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t.tgsh3</dc:creator>
  <cp:lastModifiedBy> </cp:lastModifiedBy>
  <dcterms:created xsi:type="dcterms:W3CDTF">2016-09-12T11:44:32Z</dcterms:created>
  <dcterms:modified xsi:type="dcterms:W3CDTF">2016-09-21T03:24:47Z</dcterms:modified>
</cp:coreProperties>
</file>