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skt02007\Desktop\"/>
    </mc:Choice>
  </mc:AlternateContent>
  <bookViews>
    <workbookView xWindow="5985" yWindow="-15" windowWidth="5970" windowHeight="6615"/>
  </bookViews>
  <sheets>
    <sheet name="kengik" sheetId="1" r:id="rId1"/>
  </sheets>
  <definedNames>
    <definedName name="A201.">kengik!$A$296</definedName>
    <definedName name="_xlnm.Print_Titles" localSheetId="0">kengik!$1:$1</definedName>
  </definedNames>
  <calcPr calcId="162913"/>
</workbook>
</file>

<file path=xl/calcChain.xml><?xml version="1.0" encoding="utf-8"?>
<calcChain xmlns="http://schemas.openxmlformats.org/spreadsheetml/2006/main">
  <c r="M220" i="1" l="1"/>
  <c r="G200" i="1"/>
  <c r="E200" i="1"/>
  <c r="Q193" i="1"/>
  <c r="O193" i="1"/>
  <c r="R170" i="1"/>
  <c r="X179" i="1"/>
  <c r="W179" i="1"/>
  <c r="V179" i="1"/>
  <c r="U179" i="1"/>
  <c r="T179" i="1"/>
  <c r="O179" i="1"/>
  <c r="M179" i="1"/>
  <c r="K179" i="1"/>
  <c r="I179" i="1"/>
  <c r="G179" i="1"/>
  <c r="E179" i="1"/>
  <c r="I143" i="1"/>
  <c r="R64" i="1"/>
  <c r="U38" i="1"/>
  <c r="V38" i="1"/>
  <c r="W38" i="1"/>
  <c r="X38" i="1"/>
  <c r="Y38" i="1"/>
  <c r="T38" i="1"/>
  <c r="R37" i="1"/>
  <c r="M38" i="1"/>
  <c r="K38" i="1"/>
  <c r="I38" i="1"/>
  <c r="G38" i="1"/>
  <c r="E38" i="1"/>
  <c r="Q33" i="1"/>
  <c r="O33" i="1"/>
  <c r="M33" i="1"/>
  <c r="K33" i="1"/>
  <c r="I33" i="1"/>
  <c r="G33" i="1"/>
  <c r="E33" i="1"/>
  <c r="W21" i="1"/>
  <c r="X21" i="1"/>
  <c r="Y21" i="1"/>
  <c r="V21" i="1"/>
  <c r="R18" i="1"/>
  <c r="R19" i="1"/>
  <c r="R20" i="1"/>
  <c r="G21" i="1"/>
  <c r="E21" i="1"/>
  <c r="E15" i="1"/>
  <c r="G15" i="1"/>
  <c r="I15" i="1"/>
  <c r="K15" i="1"/>
  <c r="M15" i="1"/>
  <c r="O15" i="1"/>
  <c r="Q15" i="1"/>
  <c r="Q9" i="1"/>
  <c r="O9" i="1"/>
  <c r="M9" i="1"/>
  <c r="K9" i="1"/>
  <c r="I9" i="1"/>
  <c r="G9" i="1"/>
  <c r="E9" i="1"/>
  <c r="R38" i="1" l="1"/>
  <c r="W71" i="1"/>
  <c r="X71" i="1"/>
  <c r="V71" i="1"/>
  <c r="W143" i="1"/>
  <c r="V143" i="1"/>
  <c r="G193" i="1" l="1"/>
  <c r="M193" i="1"/>
  <c r="R126" i="1"/>
  <c r="R36" i="1" l="1"/>
  <c r="R21" i="1"/>
  <c r="R249" i="1" l="1"/>
  <c r="R248" i="1"/>
  <c r="R247" i="1"/>
  <c r="W254" i="1"/>
  <c r="V254" i="1"/>
  <c r="I254" i="1"/>
  <c r="G254" i="1"/>
  <c r="E254" i="1"/>
  <c r="R253" i="1"/>
  <c r="R252" i="1"/>
  <c r="R251" i="1"/>
  <c r="R250" i="1"/>
  <c r="R246" i="1"/>
  <c r="R51" i="1"/>
  <c r="W241" i="1"/>
  <c r="V241" i="1"/>
  <c r="I241" i="1"/>
  <c r="G241" i="1"/>
  <c r="E241" i="1"/>
  <c r="R240" i="1"/>
  <c r="R239" i="1"/>
  <c r="R238" i="1"/>
  <c r="R237" i="1"/>
  <c r="R236" i="1"/>
  <c r="R121" i="1"/>
  <c r="R254" i="1" l="1"/>
  <c r="R241" i="1"/>
  <c r="W200" i="1"/>
  <c r="V200" i="1"/>
  <c r="R199" i="1"/>
  <c r="R198" i="1"/>
  <c r="R106" i="1"/>
  <c r="R76" i="1"/>
  <c r="R200" i="1" l="1"/>
  <c r="R86" i="1"/>
  <c r="G143" i="1"/>
  <c r="E143" i="1"/>
  <c r="R142" i="1"/>
  <c r="R141" i="1"/>
  <c r="R143" i="1" l="1"/>
  <c r="R46" i="1" l="1"/>
  <c r="R172" i="1" l="1"/>
  <c r="R101" i="1"/>
  <c r="W220" i="1" l="1"/>
  <c r="V220" i="1"/>
  <c r="W193" i="1"/>
  <c r="V193" i="1"/>
  <c r="R160" i="1"/>
  <c r="R219" i="1"/>
  <c r="R218" i="1"/>
  <c r="R217" i="1"/>
  <c r="R216" i="1"/>
  <c r="R215" i="1"/>
  <c r="R214" i="1"/>
  <c r="R213" i="1"/>
  <c r="R212" i="1"/>
  <c r="R26" i="1"/>
  <c r="R192" i="1"/>
  <c r="R191" i="1"/>
  <c r="R190" i="1"/>
  <c r="R189" i="1"/>
  <c r="R188" i="1"/>
  <c r="R187" i="1"/>
  <c r="R186" i="1"/>
  <c r="R185" i="1"/>
  <c r="R184" i="1"/>
  <c r="R178" i="1"/>
  <c r="R177" i="1"/>
  <c r="R176" i="1"/>
  <c r="R175" i="1"/>
  <c r="R173" i="1"/>
  <c r="R174" i="1"/>
  <c r="R171" i="1"/>
  <c r="R91" i="1"/>
  <c r="R131" i="1"/>
  <c r="R116" i="1"/>
  <c r="R70" i="1"/>
  <c r="R69" i="1"/>
  <c r="R111" i="1"/>
  <c r="K220" i="1"/>
  <c r="I220" i="1"/>
  <c r="G220" i="1"/>
  <c r="E220" i="1"/>
  <c r="K193" i="1"/>
  <c r="I193" i="1"/>
  <c r="E193" i="1"/>
  <c r="R179" i="1" l="1"/>
  <c r="R220" i="1"/>
  <c r="R193" i="1"/>
  <c r="I71" i="1"/>
  <c r="G71" i="1"/>
  <c r="E71" i="1"/>
  <c r="R71" i="1" l="1"/>
</calcChain>
</file>

<file path=xl/sharedStrings.xml><?xml version="1.0" encoding="utf-8"?>
<sst xmlns="http://schemas.openxmlformats.org/spreadsheetml/2006/main" count="1094" uniqueCount="296">
  <si>
    <t>現在</t>
  </si>
  <si>
    <t>千葉県議会議員選挙開票調</t>
  </si>
  <si>
    <t>千葉県選挙管理委員会</t>
  </si>
  <si>
    <t>番号  党派</t>
  </si>
  <si>
    <t>定数</t>
  </si>
  <si>
    <t>按      分</t>
  </si>
  <si>
    <t>いずれにも</t>
  </si>
  <si>
    <t>無効</t>
  </si>
  <si>
    <t>投票</t>
  </si>
  <si>
    <t>持帰り</t>
  </si>
  <si>
    <t>計</t>
  </si>
  <si>
    <t>開票率</t>
  </si>
  <si>
    <t>切捨て票</t>
  </si>
  <si>
    <t>属しない票</t>
  </si>
  <si>
    <t>総数</t>
  </si>
  <si>
    <t>その他</t>
  </si>
  <si>
    <t>投票率</t>
  </si>
  <si>
    <t>無所属</t>
  </si>
  <si>
    <t>日本共産党</t>
  </si>
  <si>
    <t>自由民主党</t>
  </si>
  <si>
    <t>桜井  敏行</t>
  </si>
  <si>
    <t xml:space="preserve"> 市川市</t>
  </si>
  <si>
    <t xml:space="preserve"> 船橋市</t>
  </si>
  <si>
    <t xml:space="preserve"> 野田市</t>
  </si>
  <si>
    <t xml:space="preserve"> 関宿町</t>
  </si>
  <si>
    <t>＊野田・関宿計</t>
  </si>
  <si>
    <t>松本　正二</t>
  </si>
  <si>
    <t xml:space="preserve"> 佐倉市</t>
  </si>
  <si>
    <t xml:space="preserve"> 柏市</t>
  </si>
  <si>
    <t xml:space="preserve"> 流山市</t>
  </si>
  <si>
    <t xml:space="preserve"> 君津市</t>
  </si>
  <si>
    <t xml:space="preserve"> 富津市</t>
  </si>
  <si>
    <t xml:space="preserve"> 酒々井町</t>
  </si>
  <si>
    <t xml:space="preserve"> 印旛村</t>
  </si>
  <si>
    <t xml:space="preserve"> 本埜村</t>
  </si>
  <si>
    <t xml:space="preserve"> 栄町</t>
  </si>
  <si>
    <t>＊印旛郡計</t>
  </si>
  <si>
    <t xml:space="preserve"> 下総町</t>
  </si>
  <si>
    <t xml:space="preserve"> 神崎町</t>
  </si>
  <si>
    <t xml:space="preserve"> 大栄町</t>
  </si>
  <si>
    <t xml:space="preserve"> 小見川町</t>
  </si>
  <si>
    <t xml:space="preserve"> 山田町</t>
  </si>
  <si>
    <t xml:space="preserve"> 栗源町</t>
  </si>
  <si>
    <t xml:space="preserve"> 多古町</t>
  </si>
  <si>
    <t xml:space="preserve"> 干潟町</t>
  </si>
  <si>
    <t xml:space="preserve"> 東庄町</t>
  </si>
  <si>
    <t>＊香取郡計</t>
  </si>
  <si>
    <t xml:space="preserve"> 大網白里町</t>
  </si>
  <si>
    <t xml:space="preserve"> 九十九里町</t>
  </si>
  <si>
    <t xml:space="preserve"> 成東町</t>
  </si>
  <si>
    <t xml:space="preserve"> 山武町</t>
  </si>
  <si>
    <t xml:space="preserve"> 蓮沼村</t>
  </si>
  <si>
    <t xml:space="preserve"> 松尾町</t>
  </si>
  <si>
    <t xml:space="preserve"> 横芝町</t>
  </si>
  <si>
    <t xml:space="preserve"> 芝山町</t>
  </si>
  <si>
    <t>＊山武郡計</t>
  </si>
  <si>
    <t>市区町村＼候補者</t>
  </si>
  <si>
    <t xml:space="preserve"> 佐倉市選挙区</t>
    <phoneticPr fontId="3"/>
  </si>
  <si>
    <t>印旛郡選挙区</t>
    <rPh sb="3" eb="6">
      <t>センキョク</t>
    </rPh>
    <phoneticPr fontId="3"/>
  </si>
  <si>
    <t xml:space="preserve"> 船橋市選挙区</t>
    <phoneticPr fontId="3"/>
  </si>
  <si>
    <t xml:space="preserve"> 柏市選挙区</t>
    <phoneticPr fontId="3"/>
  </si>
  <si>
    <t xml:space="preserve"> 流山市選挙区</t>
    <phoneticPr fontId="3"/>
  </si>
  <si>
    <t xml:space="preserve"> 君津市選挙区</t>
    <phoneticPr fontId="3"/>
  </si>
  <si>
    <t xml:space="preserve"> 富津市選挙区</t>
    <phoneticPr fontId="3"/>
  </si>
  <si>
    <t>香取郡選挙区</t>
    <phoneticPr fontId="3"/>
  </si>
  <si>
    <t>山武郡選挙区</t>
    <phoneticPr fontId="3"/>
  </si>
  <si>
    <t>野田市・関宿町選挙区</t>
    <rPh sb="2" eb="3">
      <t>シ</t>
    </rPh>
    <rPh sb="6" eb="7">
      <t>マチ</t>
    </rPh>
    <phoneticPr fontId="3"/>
  </si>
  <si>
    <t>自由民主党</t>
    <rPh sb="0" eb="2">
      <t>ジユウ</t>
    </rPh>
    <rPh sb="2" eb="5">
      <t>ミンシュトウ</t>
    </rPh>
    <phoneticPr fontId="3"/>
  </si>
  <si>
    <t>飯島　重雄</t>
    <rPh sb="0" eb="2">
      <t>イイジマ</t>
    </rPh>
    <rPh sb="3" eb="5">
      <t>シゲオ</t>
    </rPh>
    <phoneticPr fontId="3"/>
  </si>
  <si>
    <t>日本社会党</t>
    <rPh sb="0" eb="2">
      <t>ニホン</t>
    </rPh>
    <rPh sb="2" eb="5">
      <t>シャカイトウ</t>
    </rPh>
    <phoneticPr fontId="3"/>
  </si>
  <si>
    <t xml:space="preserve"> 習志野市選挙区</t>
    <rPh sb="1" eb="4">
      <t>ナラシノ</t>
    </rPh>
    <phoneticPr fontId="3"/>
  </si>
  <si>
    <t>村上　睦郎</t>
    <rPh sb="0" eb="2">
      <t>ムラカミ</t>
    </rPh>
    <rPh sb="3" eb="4">
      <t>ムツ</t>
    </rPh>
    <rPh sb="4" eb="5">
      <t>ロウ</t>
    </rPh>
    <phoneticPr fontId="3"/>
  </si>
  <si>
    <t xml:space="preserve"> 習志野市</t>
    <rPh sb="1" eb="4">
      <t>ナラシノ</t>
    </rPh>
    <phoneticPr fontId="3"/>
  </si>
  <si>
    <t xml:space="preserve"> 市原市選挙区</t>
    <rPh sb="1" eb="3">
      <t>イチハラ</t>
    </rPh>
    <rPh sb="3" eb="4">
      <t>シ</t>
    </rPh>
    <phoneticPr fontId="3"/>
  </si>
  <si>
    <t xml:space="preserve"> 市原市</t>
    <rPh sb="1" eb="3">
      <t>イチハラ</t>
    </rPh>
    <rPh sb="3" eb="4">
      <t>シ</t>
    </rPh>
    <phoneticPr fontId="3"/>
  </si>
  <si>
    <t>江原　まさのり</t>
    <rPh sb="0" eb="2">
      <t>エハラ</t>
    </rPh>
    <phoneticPr fontId="3"/>
  </si>
  <si>
    <t xml:space="preserve"> 八千代市選挙区</t>
    <rPh sb="1" eb="4">
      <t>ヤチヨ</t>
    </rPh>
    <rPh sb="4" eb="5">
      <t>シ</t>
    </rPh>
    <phoneticPr fontId="3"/>
  </si>
  <si>
    <t xml:space="preserve"> 八千代市</t>
    <rPh sb="1" eb="4">
      <t>ヤチヨ</t>
    </rPh>
    <rPh sb="4" eb="5">
      <t>シ</t>
    </rPh>
    <phoneticPr fontId="3"/>
  </si>
  <si>
    <t>とみた　悦行</t>
    <rPh sb="4" eb="5">
      <t>エツ</t>
    </rPh>
    <rPh sb="5" eb="6">
      <t>イ</t>
    </rPh>
    <phoneticPr fontId="3"/>
  </si>
  <si>
    <t>田中　昭一</t>
    <rPh sb="0" eb="2">
      <t>タナカ</t>
    </rPh>
    <rPh sb="3" eb="5">
      <t>ショウイチ</t>
    </rPh>
    <phoneticPr fontId="3"/>
  </si>
  <si>
    <t>渡辺　もと子</t>
    <rPh sb="0" eb="2">
      <t>ワタナベ</t>
    </rPh>
    <rPh sb="5" eb="6">
      <t>コ</t>
    </rPh>
    <phoneticPr fontId="3"/>
  </si>
  <si>
    <t>松本　かづな</t>
    <rPh sb="0" eb="2">
      <t>マツモト</t>
    </rPh>
    <phoneticPr fontId="3"/>
  </si>
  <si>
    <t>太田　いくたか</t>
    <rPh sb="0" eb="2">
      <t>オオタ</t>
    </rPh>
    <phoneticPr fontId="3"/>
  </si>
  <si>
    <t xml:space="preserve"> 白井町</t>
    <rPh sb="1" eb="4">
      <t>シロイマチ</t>
    </rPh>
    <phoneticPr fontId="3"/>
  </si>
  <si>
    <t xml:space="preserve"> 印西町</t>
    <rPh sb="1" eb="3">
      <t>インザイ</t>
    </rPh>
    <rPh sb="3" eb="4">
      <t>マチ</t>
    </rPh>
    <phoneticPr fontId="3"/>
  </si>
  <si>
    <t>無所属</t>
    <rPh sb="0" eb="3">
      <t>ムショゾク</t>
    </rPh>
    <phoneticPr fontId="3"/>
  </si>
  <si>
    <t xml:space="preserve"> 銚子市選挙区</t>
    <rPh sb="1" eb="3">
      <t>チョウシ</t>
    </rPh>
    <phoneticPr fontId="3"/>
  </si>
  <si>
    <t xml:space="preserve"> 銚子市</t>
    <rPh sb="1" eb="3">
      <t>チョウシ</t>
    </rPh>
    <rPh sb="3" eb="4">
      <t>シ</t>
    </rPh>
    <phoneticPr fontId="3"/>
  </si>
  <si>
    <t>朝比奈　正行</t>
    <rPh sb="0" eb="3">
      <t>アサヒナ</t>
    </rPh>
    <rPh sb="4" eb="6">
      <t>マサユキ</t>
    </rPh>
    <phoneticPr fontId="3"/>
  </si>
  <si>
    <t>市原　利彦</t>
    <rPh sb="0" eb="2">
      <t>イチハラ</t>
    </rPh>
    <rPh sb="3" eb="5">
      <t>トシヒコ</t>
    </rPh>
    <phoneticPr fontId="3"/>
  </si>
  <si>
    <t xml:space="preserve"> 木更津市選挙区</t>
    <rPh sb="1" eb="4">
      <t>キサラヅ</t>
    </rPh>
    <phoneticPr fontId="3"/>
  </si>
  <si>
    <t xml:space="preserve"> 木更津市</t>
    <rPh sb="1" eb="4">
      <t>キサラヅ</t>
    </rPh>
    <phoneticPr fontId="3"/>
  </si>
  <si>
    <t>みうら　隆</t>
    <rPh sb="4" eb="5">
      <t>タカシ</t>
    </rPh>
    <phoneticPr fontId="3"/>
  </si>
  <si>
    <t xml:space="preserve"> 千葉市選挙区</t>
    <rPh sb="4" eb="7">
      <t>センキョク</t>
    </rPh>
    <phoneticPr fontId="3"/>
  </si>
  <si>
    <t>公明党</t>
    <rPh sb="2" eb="3">
      <t>トウ</t>
    </rPh>
    <phoneticPr fontId="3"/>
  </si>
  <si>
    <t>民社党</t>
    <rPh sb="0" eb="1">
      <t>ミン</t>
    </rPh>
    <phoneticPr fontId="3"/>
  </si>
  <si>
    <t>花沢　三郎</t>
    <rPh sb="0" eb="2">
      <t>ハナザワ</t>
    </rPh>
    <rPh sb="3" eb="5">
      <t>サブロウ</t>
    </rPh>
    <phoneticPr fontId="3"/>
  </si>
  <si>
    <t>酒井　いわお</t>
    <rPh sb="0" eb="2">
      <t>サカイ</t>
    </rPh>
    <phoneticPr fontId="3"/>
  </si>
  <si>
    <t>吉原　鉄治</t>
    <rPh sb="0" eb="2">
      <t>ヨシハラ</t>
    </rPh>
    <rPh sb="3" eb="5">
      <t>テツジ</t>
    </rPh>
    <phoneticPr fontId="3"/>
  </si>
  <si>
    <t>のせ　ひでのぶ</t>
    <phoneticPr fontId="3"/>
  </si>
  <si>
    <t>山本　鉄男</t>
    <rPh sb="0" eb="2">
      <t>ヤマモト</t>
    </rPh>
    <rPh sb="3" eb="5">
      <t>テツオ</t>
    </rPh>
    <phoneticPr fontId="3"/>
  </si>
  <si>
    <t>小柴　れい子</t>
    <rPh sb="0" eb="2">
      <t>コシバ</t>
    </rPh>
    <rPh sb="5" eb="6">
      <t>コ</t>
    </rPh>
    <phoneticPr fontId="3"/>
  </si>
  <si>
    <t>市川　福平</t>
    <rPh sb="0" eb="2">
      <t>イチカワ</t>
    </rPh>
    <rPh sb="3" eb="5">
      <t>フクヘイ</t>
    </rPh>
    <phoneticPr fontId="3"/>
  </si>
  <si>
    <t>公明党</t>
    <rPh sb="0" eb="3">
      <t>コウメイトウ</t>
    </rPh>
    <phoneticPr fontId="3"/>
  </si>
  <si>
    <t>相川　久雄</t>
    <rPh sb="0" eb="2">
      <t>アイカワ</t>
    </rPh>
    <rPh sb="3" eb="5">
      <t>ヒサオ</t>
    </rPh>
    <phoneticPr fontId="3"/>
  </si>
  <si>
    <t>日本共産党</t>
    <rPh sb="0" eb="2">
      <t>ニホン</t>
    </rPh>
    <rPh sb="2" eb="5">
      <t>キョウサントウ</t>
    </rPh>
    <phoneticPr fontId="3"/>
  </si>
  <si>
    <t>民社党</t>
    <rPh sb="0" eb="3">
      <t>ミンシャトウ</t>
    </rPh>
    <phoneticPr fontId="3"/>
  </si>
  <si>
    <t>金子　和夫</t>
    <rPh sb="0" eb="2">
      <t>カネコ</t>
    </rPh>
    <rPh sb="3" eb="5">
      <t>カズオ</t>
    </rPh>
    <phoneticPr fontId="3"/>
  </si>
  <si>
    <t>戸田　しずお</t>
    <rPh sb="0" eb="2">
      <t>トダ</t>
    </rPh>
    <phoneticPr fontId="3"/>
  </si>
  <si>
    <t>安藤　信吉</t>
    <rPh sb="0" eb="2">
      <t>アンドウ</t>
    </rPh>
    <rPh sb="3" eb="5">
      <t>シンキチ</t>
    </rPh>
    <phoneticPr fontId="3"/>
  </si>
  <si>
    <t xml:space="preserve"> 松戸市選挙区</t>
    <rPh sb="1" eb="3">
      <t>マツド</t>
    </rPh>
    <phoneticPr fontId="3"/>
  </si>
  <si>
    <t xml:space="preserve"> 松戸市</t>
    <rPh sb="1" eb="3">
      <t>マツド</t>
    </rPh>
    <phoneticPr fontId="3"/>
  </si>
  <si>
    <t>古田　れい子</t>
    <rPh sb="0" eb="2">
      <t>フルタ</t>
    </rPh>
    <rPh sb="5" eb="6">
      <t>コ</t>
    </rPh>
    <phoneticPr fontId="3"/>
  </si>
  <si>
    <t>高橋　正八郎</t>
    <rPh sb="0" eb="2">
      <t>タカハシ</t>
    </rPh>
    <rPh sb="3" eb="4">
      <t>ショウ</t>
    </rPh>
    <rPh sb="4" eb="6">
      <t>ハチロウ</t>
    </rPh>
    <phoneticPr fontId="3"/>
  </si>
  <si>
    <t xml:space="preserve"> 八街町</t>
    <rPh sb="1" eb="3">
      <t>ヤチマタ</t>
    </rPh>
    <phoneticPr fontId="3"/>
  </si>
  <si>
    <t xml:space="preserve"> 八日市場市選挙区</t>
    <rPh sb="1" eb="5">
      <t>ヨウカイチバ</t>
    </rPh>
    <rPh sb="5" eb="6">
      <t>シ</t>
    </rPh>
    <phoneticPr fontId="3"/>
  </si>
  <si>
    <t xml:space="preserve"> 八日市場市</t>
    <rPh sb="1" eb="5">
      <t>ヨウカイチバ</t>
    </rPh>
    <rPh sb="5" eb="6">
      <t>シ</t>
    </rPh>
    <phoneticPr fontId="3"/>
  </si>
  <si>
    <t>匝瑳郡選挙区</t>
    <rPh sb="0" eb="2">
      <t>ソウサ</t>
    </rPh>
    <rPh sb="3" eb="6">
      <t>センキョク</t>
    </rPh>
    <phoneticPr fontId="3"/>
  </si>
  <si>
    <t xml:space="preserve"> 光町</t>
    <rPh sb="1" eb="2">
      <t>ヒカリ</t>
    </rPh>
    <phoneticPr fontId="3"/>
  </si>
  <si>
    <t xml:space="preserve"> 野栄町</t>
    <rPh sb="1" eb="3">
      <t>ノサカ</t>
    </rPh>
    <rPh sb="3" eb="4">
      <t>マチ</t>
    </rPh>
    <phoneticPr fontId="3"/>
  </si>
  <si>
    <t>長生郡選挙区</t>
    <rPh sb="0" eb="2">
      <t>チョウセイ</t>
    </rPh>
    <phoneticPr fontId="3"/>
  </si>
  <si>
    <t xml:space="preserve"> 一宮町</t>
    <rPh sb="1" eb="3">
      <t>イチミヤ</t>
    </rPh>
    <phoneticPr fontId="3"/>
  </si>
  <si>
    <t xml:space="preserve"> 睦沢町</t>
    <rPh sb="1" eb="3">
      <t>ムツザワ</t>
    </rPh>
    <phoneticPr fontId="3"/>
  </si>
  <si>
    <t xml:space="preserve"> 長生村</t>
    <rPh sb="1" eb="4">
      <t>チョウセイムラ</t>
    </rPh>
    <phoneticPr fontId="3"/>
  </si>
  <si>
    <t xml:space="preserve"> 白子町</t>
    <rPh sb="1" eb="3">
      <t>シラコ</t>
    </rPh>
    <phoneticPr fontId="3"/>
  </si>
  <si>
    <t xml:space="preserve"> 長柄町</t>
    <rPh sb="1" eb="4">
      <t>ナガラマチ</t>
    </rPh>
    <phoneticPr fontId="3"/>
  </si>
  <si>
    <t xml:space="preserve"> 長南町</t>
    <rPh sb="1" eb="3">
      <t>チョウナン</t>
    </rPh>
    <phoneticPr fontId="3"/>
  </si>
  <si>
    <t>＊長生郡計</t>
    <rPh sb="1" eb="4">
      <t>チョウセイグン</t>
    </rPh>
    <phoneticPr fontId="3"/>
  </si>
  <si>
    <t xml:space="preserve"> 君津郡選挙区</t>
    <rPh sb="1" eb="3">
      <t>キミツ</t>
    </rPh>
    <rPh sb="3" eb="4">
      <t>グン</t>
    </rPh>
    <rPh sb="4" eb="7">
      <t>センキョク</t>
    </rPh>
    <phoneticPr fontId="3"/>
  </si>
  <si>
    <t>いとう　和男</t>
    <rPh sb="4" eb="6">
      <t>カズオ</t>
    </rPh>
    <phoneticPr fontId="3"/>
  </si>
  <si>
    <t>渡辺　つぎ夫</t>
    <rPh sb="0" eb="2">
      <t>ワタナベ</t>
    </rPh>
    <rPh sb="5" eb="6">
      <t>オット</t>
    </rPh>
    <phoneticPr fontId="3"/>
  </si>
  <si>
    <t>＊君津郡計</t>
    <rPh sb="1" eb="3">
      <t>キミツ</t>
    </rPh>
    <phoneticPr fontId="3"/>
  </si>
  <si>
    <t>武田　ひろみつ</t>
    <rPh sb="0" eb="2">
      <t>タケダ</t>
    </rPh>
    <phoneticPr fontId="3"/>
  </si>
  <si>
    <t>小岩井　清</t>
    <rPh sb="0" eb="3">
      <t>コイワイ</t>
    </rPh>
    <rPh sb="4" eb="5">
      <t>キヨシ</t>
    </rPh>
    <phoneticPr fontId="3"/>
  </si>
  <si>
    <t>かのう　勝</t>
    <rPh sb="4" eb="5">
      <t>マサル</t>
    </rPh>
    <phoneticPr fontId="3"/>
  </si>
  <si>
    <t>ふじたに　浩</t>
    <rPh sb="5" eb="6">
      <t>ヒロシ</t>
    </rPh>
    <phoneticPr fontId="3"/>
  </si>
  <si>
    <t>林　一一</t>
    <rPh sb="0" eb="1">
      <t>ハヤシ</t>
    </rPh>
    <rPh sb="2" eb="3">
      <t>イチ</t>
    </rPh>
    <rPh sb="3" eb="4">
      <t>イチ</t>
    </rPh>
    <phoneticPr fontId="3"/>
  </si>
  <si>
    <t>おかざき　幸雄</t>
    <rPh sb="5" eb="7">
      <t>ユキオ</t>
    </rPh>
    <phoneticPr fontId="3"/>
  </si>
  <si>
    <t>片岡　あきやす</t>
    <rPh sb="0" eb="2">
      <t>カタオカ</t>
    </rPh>
    <phoneticPr fontId="3"/>
  </si>
  <si>
    <t>我孫子市・沼南町選挙区</t>
    <rPh sb="0" eb="3">
      <t>アビコ</t>
    </rPh>
    <rPh sb="3" eb="4">
      <t>シ</t>
    </rPh>
    <rPh sb="5" eb="7">
      <t>ショウナン</t>
    </rPh>
    <rPh sb="7" eb="8">
      <t>マチ</t>
    </rPh>
    <phoneticPr fontId="3"/>
  </si>
  <si>
    <t xml:space="preserve"> 我孫子市</t>
    <rPh sb="1" eb="4">
      <t>アビコ</t>
    </rPh>
    <phoneticPr fontId="3"/>
  </si>
  <si>
    <t xml:space="preserve"> 沼南町</t>
    <rPh sb="1" eb="3">
      <t>ショウナン</t>
    </rPh>
    <phoneticPr fontId="3"/>
  </si>
  <si>
    <t>＊我孫子・沼南計</t>
    <rPh sb="1" eb="4">
      <t>アビコ</t>
    </rPh>
    <rPh sb="5" eb="7">
      <t>ショウナン</t>
    </rPh>
    <phoneticPr fontId="3"/>
  </si>
  <si>
    <t xml:space="preserve"> 鎌ケ谷市選挙区</t>
    <rPh sb="1" eb="4">
      <t>カマガヤ</t>
    </rPh>
    <phoneticPr fontId="3"/>
  </si>
  <si>
    <t xml:space="preserve"> 鎌ケ谷市</t>
    <rPh sb="1" eb="4">
      <t>カマガヤ</t>
    </rPh>
    <phoneticPr fontId="3"/>
  </si>
  <si>
    <t>岡島　伍郎</t>
    <rPh sb="0" eb="2">
      <t>オカジマ</t>
    </rPh>
    <rPh sb="3" eb="5">
      <t>ゴロウ</t>
    </rPh>
    <phoneticPr fontId="3"/>
  </si>
  <si>
    <t xml:space="preserve"> 成田市選挙区</t>
    <rPh sb="1" eb="3">
      <t>ナリタ</t>
    </rPh>
    <phoneticPr fontId="3"/>
  </si>
  <si>
    <t xml:space="preserve"> 成田市</t>
    <rPh sb="1" eb="3">
      <t>ナリタ</t>
    </rPh>
    <phoneticPr fontId="3"/>
  </si>
  <si>
    <t xml:space="preserve"> 佐原市選挙区</t>
    <rPh sb="1" eb="3">
      <t>サワラ</t>
    </rPh>
    <rPh sb="3" eb="4">
      <t>シ</t>
    </rPh>
    <phoneticPr fontId="3"/>
  </si>
  <si>
    <t xml:space="preserve"> 佐原市</t>
    <rPh sb="1" eb="3">
      <t>サワラ</t>
    </rPh>
    <rPh sb="3" eb="4">
      <t>シ</t>
    </rPh>
    <phoneticPr fontId="3"/>
  </si>
  <si>
    <t xml:space="preserve"> 旭市選挙区</t>
    <rPh sb="1" eb="2">
      <t>アサヒ</t>
    </rPh>
    <rPh sb="2" eb="3">
      <t>シ</t>
    </rPh>
    <rPh sb="3" eb="6">
      <t>センキョク</t>
    </rPh>
    <phoneticPr fontId="3"/>
  </si>
  <si>
    <t xml:space="preserve"> 旭市</t>
    <rPh sb="1" eb="2">
      <t>アサヒ</t>
    </rPh>
    <rPh sb="2" eb="3">
      <t>シ</t>
    </rPh>
    <phoneticPr fontId="3"/>
  </si>
  <si>
    <t>海上郡選挙区</t>
    <rPh sb="0" eb="2">
      <t>ウナカミ</t>
    </rPh>
    <rPh sb="2" eb="3">
      <t>グン</t>
    </rPh>
    <rPh sb="3" eb="6">
      <t>センキョク</t>
    </rPh>
    <phoneticPr fontId="3"/>
  </si>
  <si>
    <t xml:space="preserve"> 海上町</t>
    <rPh sb="1" eb="3">
      <t>ウナカミ</t>
    </rPh>
    <phoneticPr fontId="3"/>
  </si>
  <si>
    <t xml:space="preserve"> 飯岡町</t>
    <rPh sb="1" eb="3">
      <t>イイオカ</t>
    </rPh>
    <rPh sb="3" eb="4">
      <t>マチ</t>
    </rPh>
    <phoneticPr fontId="3"/>
  </si>
  <si>
    <t xml:space="preserve"> 東金市選挙区</t>
    <rPh sb="1" eb="3">
      <t>トウガネ</t>
    </rPh>
    <rPh sb="3" eb="4">
      <t>シ</t>
    </rPh>
    <rPh sb="4" eb="7">
      <t>センキョク</t>
    </rPh>
    <phoneticPr fontId="3"/>
  </si>
  <si>
    <t xml:space="preserve"> 東金市</t>
    <rPh sb="1" eb="3">
      <t>トウガネ</t>
    </rPh>
    <rPh sb="3" eb="4">
      <t>シ</t>
    </rPh>
    <phoneticPr fontId="3"/>
  </si>
  <si>
    <t xml:space="preserve"> 茂原市選挙区</t>
    <rPh sb="1" eb="3">
      <t>モバラ</t>
    </rPh>
    <rPh sb="3" eb="4">
      <t>シ</t>
    </rPh>
    <phoneticPr fontId="3"/>
  </si>
  <si>
    <t xml:space="preserve"> 茂原市</t>
    <rPh sb="1" eb="2">
      <t>シゲル</t>
    </rPh>
    <rPh sb="3" eb="4">
      <t>シ</t>
    </rPh>
    <phoneticPr fontId="3"/>
  </si>
  <si>
    <t>酒井　茂</t>
    <rPh sb="0" eb="2">
      <t>サカイ</t>
    </rPh>
    <rPh sb="3" eb="4">
      <t>シゲル</t>
    </rPh>
    <phoneticPr fontId="3"/>
  </si>
  <si>
    <t xml:space="preserve"> 勝浦市選挙区</t>
    <rPh sb="1" eb="3">
      <t>カツウラ</t>
    </rPh>
    <phoneticPr fontId="3"/>
  </si>
  <si>
    <t xml:space="preserve"> 勝浦市</t>
    <rPh sb="1" eb="3">
      <t>カツウラ</t>
    </rPh>
    <phoneticPr fontId="3"/>
  </si>
  <si>
    <t>小高　芳男</t>
    <rPh sb="0" eb="2">
      <t>オダカ</t>
    </rPh>
    <rPh sb="3" eb="4">
      <t>ヨシ</t>
    </rPh>
    <rPh sb="4" eb="5">
      <t>オ</t>
    </rPh>
    <phoneticPr fontId="3"/>
  </si>
  <si>
    <t>夷隅郡選挙区</t>
    <rPh sb="0" eb="2">
      <t>イスミ</t>
    </rPh>
    <rPh sb="2" eb="3">
      <t>グン</t>
    </rPh>
    <phoneticPr fontId="3"/>
  </si>
  <si>
    <t xml:space="preserve"> 大多喜町</t>
    <rPh sb="1" eb="4">
      <t>オオタキ</t>
    </rPh>
    <rPh sb="4" eb="5">
      <t>マチ</t>
    </rPh>
    <phoneticPr fontId="3"/>
  </si>
  <si>
    <t xml:space="preserve"> 夷隅町</t>
    <rPh sb="1" eb="3">
      <t>イスミ</t>
    </rPh>
    <rPh sb="3" eb="4">
      <t>チョウ</t>
    </rPh>
    <phoneticPr fontId="3"/>
  </si>
  <si>
    <t xml:space="preserve"> 御宿町</t>
    <rPh sb="1" eb="4">
      <t>オンジュクマチ</t>
    </rPh>
    <phoneticPr fontId="3"/>
  </si>
  <si>
    <t xml:space="preserve"> 大原町</t>
    <rPh sb="1" eb="3">
      <t>オオハラ</t>
    </rPh>
    <rPh sb="3" eb="4">
      <t>マチ</t>
    </rPh>
    <phoneticPr fontId="3"/>
  </si>
  <si>
    <t xml:space="preserve"> 岬町</t>
    <rPh sb="1" eb="2">
      <t>ミサキ</t>
    </rPh>
    <rPh sb="2" eb="3">
      <t>チョウ</t>
    </rPh>
    <phoneticPr fontId="3"/>
  </si>
  <si>
    <t>斎藤　万右衛門</t>
    <rPh sb="0" eb="2">
      <t>サイトウ</t>
    </rPh>
    <rPh sb="3" eb="4">
      <t>マン</t>
    </rPh>
    <rPh sb="4" eb="5">
      <t>ミギ</t>
    </rPh>
    <rPh sb="5" eb="6">
      <t>エイ</t>
    </rPh>
    <rPh sb="6" eb="7">
      <t>モン</t>
    </rPh>
    <phoneticPr fontId="3"/>
  </si>
  <si>
    <t xml:space="preserve"> 館山市選挙区</t>
    <rPh sb="1" eb="3">
      <t>タテヤマ</t>
    </rPh>
    <rPh sb="3" eb="4">
      <t>シ</t>
    </rPh>
    <phoneticPr fontId="3"/>
  </si>
  <si>
    <t xml:space="preserve"> 館山市</t>
    <rPh sb="1" eb="3">
      <t>タテヤマ</t>
    </rPh>
    <rPh sb="3" eb="4">
      <t>シ</t>
    </rPh>
    <phoneticPr fontId="3"/>
  </si>
  <si>
    <t>鴨川市・天津小湊町選挙区</t>
    <rPh sb="0" eb="2">
      <t>カモガワ</t>
    </rPh>
    <rPh sb="2" eb="3">
      <t>シ</t>
    </rPh>
    <rPh sb="4" eb="8">
      <t>アマツコミナト</t>
    </rPh>
    <rPh sb="8" eb="9">
      <t>マチ</t>
    </rPh>
    <phoneticPr fontId="3"/>
  </si>
  <si>
    <t xml:space="preserve"> 鴨川市</t>
    <rPh sb="1" eb="3">
      <t>カモガワ</t>
    </rPh>
    <rPh sb="3" eb="4">
      <t>シ</t>
    </rPh>
    <phoneticPr fontId="3"/>
  </si>
  <si>
    <t xml:space="preserve"> 天津小湊町</t>
    <rPh sb="1" eb="5">
      <t>アマツコミナト</t>
    </rPh>
    <rPh sb="5" eb="6">
      <t>チョウ</t>
    </rPh>
    <phoneticPr fontId="3"/>
  </si>
  <si>
    <t>＊鴨川・天津小湊計</t>
    <rPh sb="1" eb="3">
      <t>カモガワ</t>
    </rPh>
    <rPh sb="4" eb="8">
      <t>アマツコミナト</t>
    </rPh>
    <rPh sb="8" eb="9">
      <t>ケイ</t>
    </rPh>
    <phoneticPr fontId="3"/>
  </si>
  <si>
    <t>さいとう　美信</t>
    <rPh sb="5" eb="7">
      <t>ヨシノブ</t>
    </rPh>
    <phoneticPr fontId="3"/>
  </si>
  <si>
    <t>安房郡選挙区</t>
    <rPh sb="0" eb="2">
      <t>アワ</t>
    </rPh>
    <rPh sb="2" eb="3">
      <t>グン</t>
    </rPh>
    <phoneticPr fontId="3"/>
  </si>
  <si>
    <t xml:space="preserve"> 富浦町</t>
    <rPh sb="1" eb="3">
      <t>トミウラ</t>
    </rPh>
    <rPh sb="3" eb="4">
      <t>マチ</t>
    </rPh>
    <phoneticPr fontId="3"/>
  </si>
  <si>
    <t xml:space="preserve"> 富山町</t>
    <rPh sb="1" eb="3">
      <t>トミヤマ</t>
    </rPh>
    <rPh sb="3" eb="4">
      <t>チョウ</t>
    </rPh>
    <phoneticPr fontId="3"/>
  </si>
  <si>
    <t xml:space="preserve"> 鋸南町</t>
    <rPh sb="1" eb="4">
      <t>キョナンマチ</t>
    </rPh>
    <phoneticPr fontId="3"/>
  </si>
  <si>
    <t xml:space="preserve"> 三芳村</t>
    <rPh sb="1" eb="4">
      <t>ミヨシムラ</t>
    </rPh>
    <phoneticPr fontId="3"/>
  </si>
  <si>
    <t xml:space="preserve"> 白浜町</t>
    <rPh sb="1" eb="3">
      <t>シラハマ</t>
    </rPh>
    <rPh sb="3" eb="4">
      <t>チョウ</t>
    </rPh>
    <phoneticPr fontId="3"/>
  </si>
  <si>
    <t xml:space="preserve"> 千倉町</t>
    <rPh sb="1" eb="3">
      <t>チクラ</t>
    </rPh>
    <rPh sb="3" eb="4">
      <t>マチ</t>
    </rPh>
    <phoneticPr fontId="3"/>
  </si>
  <si>
    <t xml:space="preserve"> 丸山町</t>
    <rPh sb="1" eb="3">
      <t>マルヤマ</t>
    </rPh>
    <rPh sb="3" eb="4">
      <t>マチ</t>
    </rPh>
    <phoneticPr fontId="3"/>
  </si>
  <si>
    <t xml:space="preserve"> 和田町</t>
    <rPh sb="1" eb="2">
      <t>ワ</t>
    </rPh>
    <rPh sb="2" eb="3">
      <t>タ</t>
    </rPh>
    <rPh sb="3" eb="4">
      <t>チョウ</t>
    </rPh>
    <phoneticPr fontId="3"/>
  </si>
  <si>
    <t>須田　かつとし</t>
    <rPh sb="0" eb="2">
      <t>スダ</t>
    </rPh>
    <phoneticPr fontId="3"/>
  </si>
  <si>
    <t xml:space="preserve"> 袖ケ浦町</t>
    <rPh sb="1" eb="4">
      <t>ソデガウラ</t>
    </rPh>
    <rPh sb="4" eb="5">
      <t>マチ</t>
    </rPh>
    <phoneticPr fontId="3"/>
  </si>
  <si>
    <t>橋本　幸雄</t>
    <rPh sb="0" eb="2">
      <t>ハシモト</t>
    </rPh>
    <rPh sb="3" eb="5">
      <t>ユキオ</t>
    </rPh>
    <phoneticPr fontId="3"/>
  </si>
  <si>
    <t>星野　昌世</t>
    <rPh sb="0" eb="2">
      <t>ホシノ</t>
    </rPh>
    <rPh sb="3" eb="4">
      <t>マサ</t>
    </rPh>
    <rPh sb="4" eb="5">
      <t>ヨ</t>
    </rPh>
    <phoneticPr fontId="3"/>
  </si>
  <si>
    <t>須田　章</t>
    <rPh sb="0" eb="2">
      <t>スダ</t>
    </rPh>
    <rPh sb="3" eb="4">
      <t>アキラ</t>
    </rPh>
    <phoneticPr fontId="3"/>
  </si>
  <si>
    <t>増田　栄司</t>
    <rPh sb="0" eb="2">
      <t>マスダ</t>
    </rPh>
    <rPh sb="3" eb="5">
      <t>エイジ</t>
    </rPh>
    <phoneticPr fontId="3"/>
  </si>
  <si>
    <t>佐藤　みき彦</t>
    <rPh sb="0" eb="2">
      <t>サトウ</t>
    </rPh>
    <rPh sb="5" eb="6">
      <t>ヒコ</t>
    </rPh>
    <phoneticPr fontId="3"/>
  </si>
  <si>
    <t>いわい　清郎</t>
    <rPh sb="4" eb="6">
      <t>セイロウ</t>
    </rPh>
    <phoneticPr fontId="3"/>
  </si>
  <si>
    <t>石井　薫</t>
    <rPh sb="0" eb="2">
      <t>イシイ</t>
    </rPh>
    <rPh sb="3" eb="4">
      <t>カオル</t>
    </rPh>
    <phoneticPr fontId="3"/>
  </si>
  <si>
    <t>加藤　光</t>
    <rPh sb="0" eb="2">
      <t>カトウ</t>
    </rPh>
    <rPh sb="3" eb="4">
      <t>ヒカリ</t>
    </rPh>
    <phoneticPr fontId="3"/>
  </si>
  <si>
    <t>秋谷　昇</t>
    <rPh sb="0" eb="2">
      <t>アキタニ</t>
    </rPh>
    <rPh sb="3" eb="4">
      <t>ノボル</t>
    </rPh>
    <phoneticPr fontId="3"/>
  </si>
  <si>
    <t>戸辺　敬</t>
    <rPh sb="0" eb="2">
      <t>トベ</t>
    </rPh>
    <rPh sb="3" eb="4">
      <t>ケイ</t>
    </rPh>
    <phoneticPr fontId="3"/>
  </si>
  <si>
    <t>池田　ひろし</t>
    <rPh sb="0" eb="2">
      <t>イケダ</t>
    </rPh>
    <phoneticPr fontId="3"/>
  </si>
  <si>
    <t>大竹　きよし</t>
    <rPh sb="0" eb="2">
      <t>オオタケ</t>
    </rPh>
    <phoneticPr fontId="3"/>
  </si>
  <si>
    <t>無所属</t>
    <rPh sb="0" eb="3">
      <t>ムショゾク</t>
    </rPh>
    <phoneticPr fontId="3"/>
  </si>
  <si>
    <t>山村　実</t>
    <rPh sb="0" eb="2">
      <t>ヤマムラ</t>
    </rPh>
    <rPh sb="3" eb="4">
      <t>ミノル</t>
    </rPh>
    <phoneticPr fontId="3"/>
  </si>
  <si>
    <t>いいの　与雄</t>
    <rPh sb="4" eb="5">
      <t>ヨ</t>
    </rPh>
    <rPh sb="5" eb="6">
      <t>ユウ</t>
    </rPh>
    <phoneticPr fontId="3"/>
  </si>
  <si>
    <t>伊東　幸市</t>
    <rPh sb="0" eb="2">
      <t>イトウ</t>
    </rPh>
    <rPh sb="3" eb="4">
      <t>ユキ</t>
    </rPh>
    <rPh sb="4" eb="5">
      <t>イチ</t>
    </rPh>
    <phoneticPr fontId="3"/>
  </si>
  <si>
    <t>松崎　良太郎</t>
    <rPh sb="0" eb="2">
      <t>マツザキ</t>
    </rPh>
    <rPh sb="3" eb="6">
      <t>リョウタロウ</t>
    </rPh>
    <phoneticPr fontId="3"/>
  </si>
  <si>
    <t>太田　健一</t>
    <rPh sb="0" eb="2">
      <t>オオタ</t>
    </rPh>
    <rPh sb="3" eb="5">
      <t>ケンイチ</t>
    </rPh>
    <phoneticPr fontId="3"/>
  </si>
  <si>
    <t>岡島　正之</t>
    <rPh sb="0" eb="2">
      <t>オカジマ</t>
    </rPh>
    <rPh sb="3" eb="5">
      <t>マサユキ</t>
    </rPh>
    <phoneticPr fontId="3"/>
  </si>
  <si>
    <t>江口　一雄</t>
    <rPh sb="0" eb="2">
      <t>エグチ</t>
    </rPh>
    <rPh sb="3" eb="5">
      <t>カズオ</t>
    </rPh>
    <phoneticPr fontId="3"/>
  </si>
  <si>
    <t>皆川　岩雄</t>
    <rPh sb="0" eb="2">
      <t>ミナガワ</t>
    </rPh>
    <rPh sb="3" eb="5">
      <t>イワオ</t>
    </rPh>
    <phoneticPr fontId="3"/>
  </si>
  <si>
    <t>三浦　正行</t>
    <rPh sb="0" eb="2">
      <t>ミウラ</t>
    </rPh>
    <rPh sb="3" eb="5">
      <t>マサユキ</t>
    </rPh>
    <phoneticPr fontId="3"/>
  </si>
  <si>
    <t>高橋　てつお</t>
    <rPh sb="0" eb="2">
      <t>タカハシ</t>
    </rPh>
    <phoneticPr fontId="3"/>
  </si>
  <si>
    <t>すがの　金蔵</t>
    <rPh sb="4" eb="6">
      <t>キンゾウ</t>
    </rPh>
    <phoneticPr fontId="3"/>
  </si>
  <si>
    <t>岩崎　久</t>
    <rPh sb="0" eb="2">
      <t>イワサキ</t>
    </rPh>
    <rPh sb="3" eb="4">
      <t>ヒサシ</t>
    </rPh>
    <phoneticPr fontId="3"/>
  </si>
  <si>
    <t>渡辺　昇司</t>
    <rPh sb="0" eb="2">
      <t>ワタナベ</t>
    </rPh>
    <rPh sb="3" eb="5">
      <t>ショウジ</t>
    </rPh>
    <phoneticPr fontId="3"/>
  </si>
  <si>
    <t>菅生　義一</t>
    <rPh sb="0" eb="2">
      <t>スガオ</t>
    </rPh>
    <rPh sb="3" eb="5">
      <t>ギイチ</t>
    </rPh>
    <phoneticPr fontId="3"/>
  </si>
  <si>
    <t>椎名　彰</t>
    <rPh sb="0" eb="2">
      <t>シイナ</t>
    </rPh>
    <rPh sb="3" eb="4">
      <t>アキラ</t>
    </rPh>
    <phoneticPr fontId="3"/>
  </si>
  <si>
    <t>大地　かおる</t>
    <rPh sb="0" eb="2">
      <t>ダイチ</t>
    </rPh>
    <phoneticPr fontId="3"/>
  </si>
  <si>
    <t>＊安房郡計</t>
    <rPh sb="1" eb="3">
      <t>アワ</t>
    </rPh>
    <rPh sb="3" eb="4">
      <t>グン</t>
    </rPh>
    <rPh sb="4" eb="5">
      <t>ケイ</t>
    </rPh>
    <phoneticPr fontId="3"/>
  </si>
  <si>
    <t>＊夷隅郡計</t>
    <rPh sb="1" eb="3">
      <t>イスミ</t>
    </rPh>
    <rPh sb="3" eb="4">
      <t>グン</t>
    </rPh>
    <rPh sb="4" eb="5">
      <t>ケイ</t>
    </rPh>
    <phoneticPr fontId="3"/>
  </si>
  <si>
    <t>＊匝瑳郡計</t>
    <rPh sb="1" eb="3">
      <t>ソウサ</t>
    </rPh>
    <phoneticPr fontId="3"/>
  </si>
  <si>
    <t>＊海上郡計</t>
    <rPh sb="1" eb="3">
      <t>ウナカミ</t>
    </rPh>
    <phoneticPr fontId="3"/>
  </si>
  <si>
    <t>第1</t>
    <rPh sb="0" eb="1">
      <t>ダイ</t>
    </rPh>
    <phoneticPr fontId="3"/>
  </si>
  <si>
    <t>第2</t>
    <rPh sb="0" eb="1">
      <t>ダイ</t>
    </rPh>
    <phoneticPr fontId="3"/>
  </si>
  <si>
    <t>昭和54年4月8日執行</t>
    <rPh sb="0" eb="2">
      <t>ショウワ</t>
    </rPh>
    <phoneticPr fontId="3"/>
  </si>
  <si>
    <t>(3:30)</t>
    <phoneticPr fontId="3"/>
  </si>
  <si>
    <t>もてぎ　幸忠</t>
    <rPh sb="4" eb="5">
      <t>サイワ</t>
    </rPh>
    <rPh sb="5" eb="6">
      <t>チュウ</t>
    </rPh>
    <phoneticPr fontId="3"/>
  </si>
  <si>
    <t>新自由クラブ</t>
    <rPh sb="0" eb="3">
      <t>シンジユウ</t>
    </rPh>
    <phoneticPr fontId="3"/>
  </si>
  <si>
    <t>第3</t>
    <rPh sb="0" eb="1">
      <t>ダイ</t>
    </rPh>
    <phoneticPr fontId="3"/>
  </si>
  <si>
    <t>いまい　たくや</t>
    <phoneticPr fontId="3"/>
  </si>
  <si>
    <t>あつた　英男</t>
    <rPh sb="4" eb="6">
      <t>ヒデオ</t>
    </rPh>
    <phoneticPr fontId="3"/>
  </si>
  <si>
    <t>米本　孝</t>
    <rPh sb="0" eb="2">
      <t>ヨネモト</t>
    </rPh>
    <rPh sb="3" eb="4">
      <t>タカシ</t>
    </rPh>
    <phoneticPr fontId="3"/>
  </si>
  <si>
    <t>安藤　いさむ</t>
    <rPh sb="0" eb="2">
      <t>アンドウ</t>
    </rPh>
    <phoneticPr fontId="3"/>
  </si>
  <si>
    <t>田辺　勝夫</t>
    <rPh sb="0" eb="2">
      <t>タナベ</t>
    </rPh>
    <rPh sb="3" eb="5">
      <t>カツオ</t>
    </rPh>
    <phoneticPr fontId="3"/>
  </si>
  <si>
    <t xml:space="preserve"> 市川市・浦安町選挙区</t>
    <rPh sb="5" eb="7">
      <t>ウラヤス</t>
    </rPh>
    <rPh sb="7" eb="8">
      <t>マチ</t>
    </rPh>
    <phoneticPr fontId="3"/>
  </si>
  <si>
    <t xml:space="preserve"> 浦安町</t>
    <rPh sb="1" eb="3">
      <t>ウラヤス</t>
    </rPh>
    <rPh sb="3" eb="4">
      <t>マチ</t>
    </rPh>
    <phoneticPr fontId="3"/>
  </si>
  <si>
    <t>計</t>
    <rPh sb="0" eb="1">
      <t>ケイ</t>
    </rPh>
    <phoneticPr fontId="3"/>
  </si>
  <si>
    <t xml:space="preserve"> 計</t>
    <rPh sb="1" eb="2">
      <t>ケイ</t>
    </rPh>
    <phoneticPr fontId="3"/>
  </si>
  <si>
    <t>こんの　房治</t>
    <rPh sb="4" eb="6">
      <t>フサハル</t>
    </rPh>
    <phoneticPr fontId="3"/>
  </si>
  <si>
    <t>前田　堅一郎</t>
    <rPh sb="0" eb="2">
      <t>マエダ</t>
    </rPh>
    <rPh sb="3" eb="4">
      <t>ケン</t>
    </rPh>
    <rPh sb="4" eb="6">
      <t>イチロウ</t>
    </rPh>
    <phoneticPr fontId="3"/>
  </si>
  <si>
    <t>上野　建一</t>
    <rPh sb="0" eb="2">
      <t>ウエノ</t>
    </rPh>
    <rPh sb="3" eb="5">
      <t>ケンイチ</t>
    </rPh>
    <phoneticPr fontId="3"/>
  </si>
  <si>
    <t>板橋　博</t>
    <rPh sb="0" eb="2">
      <t>イタバシ</t>
    </rPh>
    <rPh sb="3" eb="4">
      <t>ヒロシ</t>
    </rPh>
    <phoneticPr fontId="3"/>
  </si>
  <si>
    <t>むらせ　敏子</t>
    <rPh sb="4" eb="6">
      <t>トシコ</t>
    </rPh>
    <phoneticPr fontId="3"/>
  </si>
  <si>
    <t>松本　信雄</t>
    <rPh sb="0" eb="2">
      <t>マツモト</t>
    </rPh>
    <rPh sb="3" eb="5">
      <t>ノブオ</t>
    </rPh>
    <phoneticPr fontId="3"/>
  </si>
  <si>
    <t>加藤　正蔵</t>
    <rPh sb="0" eb="2">
      <t>カトウ</t>
    </rPh>
    <rPh sb="3" eb="5">
      <t>セイゾウ</t>
    </rPh>
    <phoneticPr fontId="3"/>
  </si>
  <si>
    <t>高橋　正</t>
    <rPh sb="0" eb="2">
      <t>タカハシ</t>
    </rPh>
    <rPh sb="3" eb="4">
      <t>タダシ</t>
    </rPh>
    <phoneticPr fontId="3"/>
  </si>
  <si>
    <t>無所属</t>
    <rPh sb="0" eb="3">
      <t>ムショゾク</t>
    </rPh>
    <phoneticPr fontId="3"/>
  </si>
  <si>
    <t>本間　昭二</t>
    <rPh sb="0" eb="2">
      <t>ホンマ</t>
    </rPh>
    <rPh sb="3" eb="5">
      <t>ショウジ</t>
    </rPh>
    <phoneticPr fontId="3"/>
  </si>
  <si>
    <t>無投票</t>
    <rPh sb="0" eb="3">
      <t>ムトウヒョウ</t>
    </rPh>
    <phoneticPr fontId="3"/>
  </si>
  <si>
    <t>倉田　寛之</t>
    <rPh sb="0" eb="2">
      <t>クラタ</t>
    </rPh>
    <rPh sb="3" eb="5">
      <t>ヒロユキ</t>
    </rPh>
    <phoneticPr fontId="3"/>
  </si>
  <si>
    <t>大井　藤一郎</t>
    <rPh sb="0" eb="2">
      <t>オオイ</t>
    </rPh>
    <rPh sb="3" eb="4">
      <t>フジ</t>
    </rPh>
    <rPh sb="4" eb="6">
      <t>イチロウ</t>
    </rPh>
    <phoneticPr fontId="3"/>
  </si>
  <si>
    <t>民社党</t>
    <rPh sb="0" eb="3">
      <t>ミンシャトウ</t>
    </rPh>
    <phoneticPr fontId="3"/>
  </si>
  <si>
    <t>森田　みのる</t>
    <rPh sb="0" eb="2">
      <t>モリタ</t>
    </rPh>
    <phoneticPr fontId="3"/>
  </si>
  <si>
    <t>富田　世勝</t>
    <rPh sb="0" eb="2">
      <t>トミタ</t>
    </rPh>
    <rPh sb="3" eb="4">
      <t>ヨ</t>
    </rPh>
    <rPh sb="4" eb="5">
      <t>カツ</t>
    </rPh>
    <phoneticPr fontId="3"/>
  </si>
  <si>
    <t>おりはら　一裕</t>
    <rPh sb="5" eb="7">
      <t>カズヒロ</t>
    </rPh>
    <phoneticPr fontId="3"/>
  </si>
  <si>
    <t>おおの　三郎</t>
    <rPh sb="4" eb="6">
      <t>サブロウ</t>
    </rPh>
    <phoneticPr fontId="3"/>
  </si>
  <si>
    <t>篠塚　清次郎</t>
    <rPh sb="0" eb="2">
      <t>シノヅカ</t>
    </rPh>
    <rPh sb="3" eb="6">
      <t>セイジロウ</t>
    </rPh>
    <phoneticPr fontId="3"/>
  </si>
  <si>
    <t>日本社会党</t>
    <rPh sb="0" eb="2">
      <t>ニホン</t>
    </rPh>
    <rPh sb="2" eb="4">
      <t>シャカイ</t>
    </rPh>
    <rPh sb="4" eb="5">
      <t>トウ</t>
    </rPh>
    <phoneticPr fontId="3"/>
  </si>
  <si>
    <t>小川　賢</t>
    <rPh sb="0" eb="2">
      <t>オガワ</t>
    </rPh>
    <rPh sb="3" eb="4">
      <t>ケン</t>
    </rPh>
    <phoneticPr fontId="3"/>
  </si>
  <si>
    <t>荒川　重雄</t>
    <rPh sb="0" eb="2">
      <t>アラカワ</t>
    </rPh>
    <rPh sb="3" eb="5">
      <t>シゲオ</t>
    </rPh>
    <phoneticPr fontId="3"/>
  </si>
  <si>
    <t>実川　ゆきのぶ</t>
    <rPh sb="0" eb="2">
      <t>ジツカワ</t>
    </rPh>
    <phoneticPr fontId="3"/>
  </si>
  <si>
    <t>鈴木　勝</t>
    <rPh sb="0" eb="2">
      <t>スズキ</t>
    </rPh>
    <rPh sb="3" eb="4">
      <t>マサル</t>
    </rPh>
    <phoneticPr fontId="3"/>
  </si>
  <si>
    <t>角田　くにお</t>
    <rPh sb="0" eb="2">
      <t>カクタ</t>
    </rPh>
    <phoneticPr fontId="3"/>
  </si>
  <si>
    <t>林　ただし</t>
    <rPh sb="0" eb="1">
      <t>ハヤシ</t>
    </rPh>
    <phoneticPr fontId="3"/>
  </si>
  <si>
    <t>鈴木　英男</t>
    <rPh sb="0" eb="2">
      <t>スズキ</t>
    </rPh>
    <rPh sb="3" eb="5">
      <t>ヒデオ</t>
    </rPh>
    <phoneticPr fontId="3"/>
  </si>
  <si>
    <t>鈴木　邦司</t>
    <rPh sb="0" eb="2">
      <t>スズキ</t>
    </rPh>
    <rPh sb="3" eb="4">
      <t>クニ</t>
    </rPh>
    <rPh sb="4" eb="5">
      <t>ツカサ</t>
    </rPh>
    <phoneticPr fontId="3"/>
  </si>
  <si>
    <t>久保　綾三</t>
    <rPh sb="0" eb="2">
      <t>クボ</t>
    </rPh>
    <rPh sb="3" eb="4">
      <t>アヤ</t>
    </rPh>
    <rPh sb="4" eb="5">
      <t>サン</t>
    </rPh>
    <phoneticPr fontId="3"/>
  </si>
  <si>
    <t>渡辺　実</t>
    <rPh sb="0" eb="2">
      <t>ワタナベ</t>
    </rPh>
    <rPh sb="3" eb="4">
      <t>ミノル</t>
    </rPh>
    <phoneticPr fontId="3"/>
  </si>
  <si>
    <t>坂井　時夫</t>
    <rPh sb="0" eb="2">
      <t>サカイ</t>
    </rPh>
    <rPh sb="3" eb="5">
      <t>トキオ</t>
    </rPh>
    <phoneticPr fontId="3"/>
  </si>
  <si>
    <t>小野田　栄一</t>
    <rPh sb="0" eb="3">
      <t>オノダ</t>
    </rPh>
    <rPh sb="4" eb="6">
      <t>エイイチ</t>
    </rPh>
    <phoneticPr fontId="3"/>
  </si>
  <si>
    <t>若松　繁男</t>
    <rPh sb="0" eb="2">
      <t>ワカマツ</t>
    </rPh>
    <rPh sb="3" eb="4">
      <t>シゲル</t>
    </rPh>
    <rPh sb="4" eb="5">
      <t>オ</t>
    </rPh>
    <phoneticPr fontId="3"/>
  </si>
  <si>
    <t>秋元　大吉郎</t>
    <rPh sb="0" eb="2">
      <t>アキモト</t>
    </rPh>
    <rPh sb="3" eb="5">
      <t>ダイキチ</t>
    </rPh>
    <rPh sb="5" eb="6">
      <t>ロウ</t>
    </rPh>
    <phoneticPr fontId="3"/>
  </si>
  <si>
    <t>河原　弘</t>
    <rPh sb="0" eb="2">
      <t>カワハラ</t>
    </rPh>
    <rPh sb="3" eb="4">
      <t>ヒロシ</t>
    </rPh>
    <phoneticPr fontId="3"/>
  </si>
  <si>
    <t>栗山　栄子</t>
    <rPh sb="0" eb="2">
      <t>クリヤマ</t>
    </rPh>
    <rPh sb="3" eb="5">
      <t>エイコ</t>
    </rPh>
    <phoneticPr fontId="3"/>
  </si>
  <si>
    <t>石原　昭男</t>
    <rPh sb="0" eb="2">
      <t>イシハラ</t>
    </rPh>
    <rPh sb="3" eb="5">
      <t>アキオ</t>
    </rPh>
    <phoneticPr fontId="3"/>
  </si>
  <si>
    <t>井手口　魁</t>
    <rPh sb="0" eb="3">
      <t>イデグチ</t>
    </rPh>
    <rPh sb="4" eb="5">
      <t>カイ</t>
    </rPh>
    <phoneticPr fontId="3"/>
  </si>
  <si>
    <t>野口　岡治</t>
    <rPh sb="0" eb="2">
      <t>ノグチ</t>
    </rPh>
    <rPh sb="3" eb="4">
      <t>オカ</t>
    </rPh>
    <rPh sb="4" eb="5">
      <t>チ</t>
    </rPh>
    <phoneticPr fontId="3"/>
  </si>
  <si>
    <t xml:space="preserve"> 四街道町</t>
    <rPh sb="1" eb="4">
      <t>ヨツカイドウ</t>
    </rPh>
    <phoneticPr fontId="3"/>
  </si>
  <si>
    <t xml:space="preserve"> 富里村</t>
    <rPh sb="3" eb="4">
      <t>ムラ</t>
    </rPh>
    <phoneticPr fontId="3"/>
  </si>
  <si>
    <t>永野　ひろし</t>
    <rPh sb="0" eb="2">
      <t>ナガノ</t>
    </rPh>
    <phoneticPr fontId="3"/>
  </si>
  <si>
    <t>実川　幸夫</t>
    <rPh sb="0" eb="2">
      <t>ジツカワ</t>
    </rPh>
    <rPh sb="3" eb="5">
      <t>ユキオ</t>
    </rPh>
    <phoneticPr fontId="3"/>
  </si>
  <si>
    <t>西村　政次</t>
    <rPh sb="0" eb="2">
      <t>ニシムラ</t>
    </rPh>
    <rPh sb="3" eb="5">
      <t>マサツグ</t>
    </rPh>
    <phoneticPr fontId="3"/>
  </si>
  <si>
    <t>鎌形　敏夫</t>
    <rPh sb="0" eb="2">
      <t>カマガタ</t>
    </rPh>
    <rPh sb="3" eb="5">
      <t>トシオ</t>
    </rPh>
    <phoneticPr fontId="3"/>
  </si>
  <si>
    <t>八代　重信</t>
    <rPh sb="0" eb="2">
      <t>ヤシロ</t>
    </rPh>
    <rPh sb="3" eb="5">
      <t>シゲノブ</t>
    </rPh>
    <phoneticPr fontId="3"/>
  </si>
  <si>
    <t>高橋　こうじ</t>
    <rPh sb="0" eb="2">
      <t>タカハシ</t>
    </rPh>
    <phoneticPr fontId="3"/>
  </si>
  <si>
    <t>きむら　もとしげ</t>
    <phoneticPr fontId="3"/>
  </si>
  <si>
    <t>加藤　勉</t>
    <rPh sb="0" eb="2">
      <t>カトウ</t>
    </rPh>
    <rPh sb="3" eb="4">
      <t>ツトム</t>
    </rPh>
    <phoneticPr fontId="3"/>
  </si>
  <si>
    <t>高木　昇二</t>
    <rPh sb="0" eb="2">
      <t>タカギ</t>
    </rPh>
    <rPh sb="3" eb="5">
      <t>ショウジ</t>
    </rPh>
    <phoneticPr fontId="3"/>
  </si>
  <si>
    <t>平野　幸男</t>
    <rPh sb="0" eb="2">
      <t>ヒラノ</t>
    </rPh>
    <rPh sb="3" eb="5">
      <t>ユキオ</t>
    </rPh>
    <phoneticPr fontId="3"/>
  </si>
  <si>
    <t>小川　洋雄</t>
    <rPh sb="0" eb="2">
      <t>オガワ</t>
    </rPh>
    <rPh sb="3" eb="5">
      <t>ヒロオ</t>
    </rPh>
    <phoneticPr fontId="3"/>
  </si>
  <si>
    <t>鈴木　茂</t>
    <rPh sb="0" eb="2">
      <t>スズキ</t>
    </rPh>
    <rPh sb="3" eb="4">
      <t>シゲル</t>
    </rPh>
    <phoneticPr fontId="3"/>
  </si>
  <si>
    <t>木村　恒</t>
    <rPh sb="0" eb="2">
      <t>キムラ</t>
    </rPh>
    <rPh sb="3" eb="4">
      <t>ツネ</t>
    </rPh>
    <phoneticPr fontId="3"/>
  </si>
  <si>
    <t>土屋　優</t>
    <rPh sb="0" eb="2">
      <t>ツチヤ</t>
    </rPh>
    <rPh sb="3" eb="4">
      <t>ユウ</t>
    </rPh>
    <phoneticPr fontId="3"/>
  </si>
  <si>
    <t>平野　賢一</t>
    <rPh sb="0" eb="2">
      <t>ヒラノ</t>
    </rPh>
    <rPh sb="3" eb="5">
      <t>ケンイチ</t>
    </rPh>
    <phoneticPr fontId="3"/>
  </si>
  <si>
    <t>いしい　博</t>
    <rPh sb="4" eb="5">
      <t>ヒロシ</t>
    </rPh>
    <phoneticPr fontId="3"/>
  </si>
  <si>
    <t>鈴木　惣之助</t>
    <rPh sb="0" eb="2">
      <t>スズキ</t>
    </rPh>
    <rPh sb="3" eb="6">
      <t>ソウノスケ</t>
    </rPh>
    <phoneticPr fontId="3"/>
  </si>
  <si>
    <t>たかよし　重勝</t>
    <rPh sb="5" eb="7">
      <t>シゲカツ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</si>
</sst>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00"/>
    <numFmt numFmtId="177" formatCode="0;&quot;▲ &quot;0"/>
    <numFmt numFmtId="178" formatCode="#,##0.000;[Red]\-#,##0.000"/>
    <numFmt numFmtId="179" formatCode="#,##0_ "/>
    <numFmt numFmtId="180" formatCode="#,##0.000_ "/>
    <numFmt numFmtId="181" formatCode="#,##0_);[Red]\(#,##0\)"/>
  </numFmts>
  <fonts count="11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color indexed="8"/>
      <name val="標準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5" xfId="0" applyFont="1" applyBorder="1"/>
    <xf numFmtId="2" fontId="0" fillId="0" borderId="5" xfId="0" applyNumberFormat="1" applyBorder="1"/>
    <xf numFmtId="0" fontId="0" fillId="0" borderId="5" xfId="0" applyBorder="1" applyProtection="1">
      <protection locked="0"/>
    </xf>
    <xf numFmtId="0" fontId="0" fillId="0" borderId="5" xfId="0" applyBorder="1" applyProtection="1"/>
    <xf numFmtId="2" fontId="0" fillId="0" borderId="5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Protection="1"/>
    <xf numFmtId="0" fontId="0" fillId="0" borderId="3" xfId="0" applyBorder="1" applyAlignment="1" applyProtection="1">
      <alignment horizontal="center"/>
    </xf>
    <xf numFmtId="176" fontId="4" fillId="0" borderId="5" xfId="0" applyNumberFormat="1" applyFont="1" applyBorder="1" applyProtection="1"/>
    <xf numFmtId="0" fontId="0" fillId="0" borderId="3" xfId="0" applyBorder="1" applyProtection="1"/>
    <xf numFmtId="2" fontId="0" fillId="0" borderId="5" xfId="0" applyNumberFormat="1" applyBorder="1" applyProtection="1"/>
    <xf numFmtId="0" fontId="0" fillId="0" borderId="1" xfId="0" applyBorder="1" applyAlignment="1" applyProtection="1">
      <alignment horizontal="center"/>
    </xf>
    <xf numFmtId="0" fontId="2" fillId="0" borderId="5" xfId="0" applyFont="1" applyBorder="1" applyProtection="1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177" fontId="0" fillId="0" borderId="0" xfId="0" applyNumberFormat="1"/>
    <xf numFmtId="0" fontId="6" fillId="0" borderId="0" xfId="0" applyFont="1"/>
    <xf numFmtId="0" fontId="7" fillId="0" borderId="0" xfId="0" applyFont="1"/>
    <xf numFmtId="0" fontId="8" fillId="0" borderId="0" xfId="0" applyFont="1"/>
    <xf numFmtId="2" fontId="0" fillId="0" borderId="1" xfId="0" applyNumberFormat="1" applyBorder="1" applyProtection="1"/>
    <xf numFmtId="0" fontId="0" fillId="0" borderId="1" xfId="0" applyBorder="1" applyProtection="1">
      <protection locked="0"/>
    </xf>
    <xf numFmtId="2" fontId="0" fillId="0" borderId="1" xfId="0" applyNumberFormat="1" applyBorder="1"/>
    <xf numFmtId="0" fontId="0" fillId="0" borderId="8" xfId="0" applyBorder="1"/>
    <xf numFmtId="0" fontId="0" fillId="0" borderId="9" xfId="0" applyBorder="1"/>
    <xf numFmtId="38" fontId="4" fillId="0" borderId="5" xfId="1" applyFont="1" applyBorder="1" applyProtection="1"/>
    <xf numFmtId="38" fontId="4" fillId="0" borderId="1" xfId="1" applyFont="1" applyBorder="1" applyProtection="1"/>
    <xf numFmtId="38" fontId="4" fillId="0" borderId="6" xfId="1" applyFont="1" applyBorder="1" applyProtection="1"/>
    <xf numFmtId="38" fontId="0" fillId="0" borderId="3" xfId="1" applyFont="1" applyBorder="1" applyAlignment="1" applyProtection="1">
      <alignment horizontal="center"/>
    </xf>
    <xf numFmtId="38" fontId="0" fillId="0" borderId="5" xfId="1" applyFont="1" applyBorder="1" applyProtection="1">
      <protection locked="0"/>
    </xf>
    <xf numFmtId="38" fontId="0" fillId="0" borderId="5" xfId="1" applyFont="1" applyBorder="1" applyProtection="1"/>
    <xf numFmtId="38" fontId="0" fillId="0" borderId="1" xfId="1" applyFont="1" applyBorder="1" applyAlignment="1" applyProtection="1">
      <alignment horizontal="center"/>
      <protection locked="0"/>
    </xf>
    <xf numFmtId="38" fontId="0" fillId="0" borderId="1" xfId="1" applyFont="1" applyBorder="1" applyAlignment="1" applyProtection="1">
      <alignment horizontal="center"/>
    </xf>
    <xf numFmtId="38" fontId="0" fillId="0" borderId="3" xfId="1" applyFont="1" applyBorder="1" applyAlignment="1" applyProtection="1">
      <alignment horizontal="center"/>
      <protection locked="0"/>
    </xf>
    <xf numFmtId="38" fontId="0" fillId="0" borderId="1" xfId="1" applyFont="1" applyBorder="1" applyProtection="1">
      <protection locked="0"/>
    </xf>
    <xf numFmtId="38" fontId="0" fillId="0" borderId="1" xfId="1" applyFont="1" applyBorder="1" applyProtection="1"/>
    <xf numFmtId="38" fontId="0" fillId="0" borderId="8" xfId="1" applyFont="1" applyBorder="1" applyProtection="1"/>
    <xf numFmtId="38" fontId="0" fillId="0" borderId="2" xfId="1" applyFont="1" applyBorder="1" applyProtection="1">
      <protection locked="0"/>
    </xf>
    <xf numFmtId="38" fontId="0" fillId="0" borderId="9" xfId="1" applyFont="1" applyBorder="1" applyProtection="1"/>
    <xf numFmtId="38" fontId="0" fillId="0" borderId="4" xfId="1" applyFont="1" applyBorder="1" applyProtection="1">
      <protection locked="0"/>
    </xf>
    <xf numFmtId="38" fontId="0" fillId="0" borderId="10" xfId="1" applyFont="1" applyBorder="1" applyProtection="1"/>
    <xf numFmtId="38" fontId="4" fillId="0" borderId="6" xfId="1" applyFont="1" applyBorder="1" applyProtection="1">
      <protection locked="0"/>
    </xf>
    <xf numFmtId="38" fontId="2" fillId="0" borderId="10" xfId="1" applyFont="1" applyBorder="1" applyProtection="1"/>
    <xf numFmtId="38" fontId="4" fillId="0" borderId="10" xfId="1" applyFont="1" applyBorder="1" applyProtection="1"/>
    <xf numFmtId="38" fontId="2" fillId="0" borderId="6" xfId="1" applyFont="1" applyBorder="1" applyProtection="1">
      <protection locked="0"/>
    </xf>
    <xf numFmtId="38" fontId="2" fillId="0" borderId="8" xfId="1" applyFont="1" applyBorder="1" applyProtection="1"/>
    <xf numFmtId="38" fontId="4" fillId="0" borderId="2" xfId="1" applyFont="1" applyBorder="1" applyProtection="1">
      <protection locked="0"/>
    </xf>
    <xf numFmtId="38" fontId="4" fillId="0" borderId="8" xfId="1" applyFont="1" applyBorder="1" applyProtection="1"/>
    <xf numFmtId="38" fontId="4" fillId="0" borderId="13" xfId="1" applyFont="1" applyBorder="1" applyProtection="1"/>
    <xf numFmtId="38" fontId="0" fillId="0" borderId="11" xfId="1" applyFont="1" applyBorder="1" applyProtection="1"/>
    <xf numFmtId="38" fontId="2" fillId="0" borderId="2" xfId="1" applyFont="1" applyBorder="1" applyProtection="1">
      <protection locked="0"/>
    </xf>
    <xf numFmtId="178" fontId="4" fillId="0" borderId="6" xfId="1" applyNumberFormat="1" applyFont="1" applyBorder="1" applyProtection="1">
      <protection locked="0"/>
    </xf>
    <xf numFmtId="38" fontId="0" fillId="0" borderId="10" xfId="1" applyFont="1" applyFill="1" applyBorder="1" applyProtection="1"/>
    <xf numFmtId="38" fontId="4" fillId="0" borderId="6" xfId="1" applyFont="1" applyFill="1" applyBorder="1" applyProtection="1">
      <protection locked="0"/>
    </xf>
    <xf numFmtId="38" fontId="2" fillId="0" borderId="10" xfId="1" applyFont="1" applyFill="1" applyBorder="1" applyProtection="1"/>
    <xf numFmtId="38" fontId="4" fillId="0" borderId="10" xfId="1" applyFont="1" applyFill="1" applyBorder="1" applyProtection="1"/>
    <xf numFmtId="38" fontId="1" fillId="0" borderId="8" xfId="1" applyFont="1" applyBorder="1" applyProtection="1"/>
    <xf numFmtId="38" fontId="4" fillId="0" borderId="7" xfId="1" applyFont="1" applyBorder="1" applyProtection="1">
      <protection locked="0"/>
    </xf>
    <xf numFmtId="38" fontId="4" fillId="0" borderId="11" xfId="1" applyFont="1" applyBorder="1" applyProtection="1"/>
    <xf numFmtId="38" fontId="2" fillId="0" borderId="6" xfId="1" applyFont="1" applyBorder="1" applyProtection="1"/>
    <xf numFmtId="38" fontId="1" fillId="0" borderId="9" xfId="1" applyFont="1" applyBorder="1" applyProtection="1"/>
    <xf numFmtId="38" fontId="4" fillId="0" borderId="6" xfId="1" applyNumberFormat="1" applyFont="1" applyBorder="1" applyProtection="1">
      <protection locked="0"/>
    </xf>
    <xf numFmtId="0" fontId="2" fillId="0" borderId="1" xfId="0" applyFont="1" applyBorder="1"/>
    <xf numFmtId="0" fontId="9" fillId="0" borderId="0" xfId="0" applyFont="1"/>
    <xf numFmtId="0" fontId="0" fillId="0" borderId="14" xfId="0" applyBorder="1"/>
    <xf numFmtId="0" fontId="0" fillId="0" borderId="15" xfId="0" applyBorder="1"/>
    <xf numFmtId="38" fontId="0" fillId="0" borderId="14" xfId="1" applyFont="1" applyBorder="1" applyProtection="1">
      <protection locked="0"/>
    </xf>
    <xf numFmtId="38" fontId="0" fillId="0" borderId="15" xfId="1" applyFont="1" applyBorder="1" applyProtection="1">
      <protection locked="0"/>
    </xf>
    <xf numFmtId="178" fontId="2" fillId="0" borderId="10" xfId="1" applyNumberFormat="1" applyFont="1" applyBorder="1" applyProtection="1"/>
    <xf numFmtId="179" fontId="4" fillId="0" borderId="12" xfId="0" applyNumberFormat="1" applyFont="1" applyBorder="1" applyProtection="1"/>
    <xf numFmtId="180" fontId="4" fillId="0" borderId="12" xfId="0" applyNumberFormat="1" applyFont="1" applyBorder="1" applyProtection="1"/>
    <xf numFmtId="179" fontId="4" fillId="0" borderId="5" xfId="0" applyNumberFormat="1" applyFont="1" applyBorder="1" applyProtection="1"/>
    <xf numFmtId="38" fontId="4" fillId="0" borderId="6" xfId="1" applyNumberFormat="1" applyFont="1" applyBorder="1" applyProtection="1"/>
    <xf numFmtId="181" fontId="4" fillId="0" borderId="6" xfId="1" applyNumberFormat="1" applyFont="1" applyBorder="1" applyProtection="1">
      <protection locked="0"/>
    </xf>
    <xf numFmtId="38" fontId="2" fillId="0" borderId="10" xfId="1" applyNumberFormat="1" applyFont="1" applyBorder="1" applyProtection="1"/>
    <xf numFmtId="0" fontId="0" fillId="0" borderId="0" xfId="0" applyFill="1"/>
    <xf numFmtId="0" fontId="9" fillId="0" borderId="0" xfId="0" applyFont="1" applyFill="1"/>
    <xf numFmtId="0" fontId="0" fillId="0" borderId="2" xfId="0" applyFill="1" applyBorder="1"/>
    <xf numFmtId="0" fontId="0" fillId="0" borderId="4" xfId="0" applyFill="1" applyBorder="1"/>
    <xf numFmtId="0" fontId="5" fillId="0" borderId="6" xfId="0" quotePrefix="1" applyNumberFormat="1" applyFont="1" applyFill="1" applyBorder="1" applyAlignment="1" applyProtection="1"/>
    <xf numFmtId="0" fontId="0" fillId="0" borderId="2" xfId="0" applyFill="1" applyBorder="1" applyAlignment="1">
      <alignment horizontal="center"/>
    </xf>
    <xf numFmtId="0" fontId="5" fillId="0" borderId="7" xfId="0" quotePrefix="1" applyNumberFormat="1" applyFont="1" applyFill="1" applyBorder="1" applyAlignment="1" applyProtection="1"/>
    <xf numFmtId="0" fontId="0" fillId="0" borderId="14" xfId="0" applyFill="1" applyBorder="1"/>
    <xf numFmtId="0" fontId="9" fillId="0" borderId="15" xfId="0" applyFont="1" applyFill="1" applyBorder="1"/>
    <xf numFmtId="0" fontId="5" fillId="0" borderId="6" xfId="0" applyNumberFormat="1" applyFont="1" applyFill="1" applyBorder="1" applyAlignment="1" applyProtection="1"/>
    <xf numFmtId="178" fontId="4" fillId="0" borderId="5" xfId="1" applyNumberFormat="1" applyFont="1" applyBorder="1" applyProtection="1"/>
    <xf numFmtId="181" fontId="2" fillId="0" borderId="10" xfId="1" applyNumberFormat="1" applyFont="1" applyBorder="1" applyProtection="1"/>
    <xf numFmtId="0" fontId="5" fillId="0" borderId="6" xfId="0" applyNumberFormat="1" applyFont="1" applyFill="1" applyBorder="1" applyAlignment="1" applyProtection="1">
      <alignment shrinkToFit="1"/>
    </xf>
    <xf numFmtId="38" fontId="0" fillId="0" borderId="7" xfId="1" applyFont="1" applyBorder="1" applyProtection="1">
      <protection locked="0"/>
    </xf>
    <xf numFmtId="181" fontId="4" fillId="0" borderId="12" xfId="0" applyNumberFormat="1" applyFont="1" applyBorder="1" applyProtection="1"/>
    <xf numFmtId="181" fontId="0" fillId="0" borderId="14" xfId="0" applyNumberFormat="1" applyBorder="1"/>
    <xf numFmtId="181" fontId="0" fillId="0" borderId="15" xfId="0" applyNumberFormat="1" applyBorder="1"/>
    <xf numFmtId="181" fontId="0" fillId="0" borderId="1" xfId="0" applyNumberFormat="1" applyBorder="1" applyProtection="1"/>
    <xf numFmtId="181" fontId="0" fillId="0" borderId="3" xfId="0" applyNumberFormat="1" applyBorder="1" applyAlignment="1" applyProtection="1">
      <alignment horizontal="center"/>
    </xf>
    <xf numFmtId="0" fontId="0" fillId="0" borderId="12" xfId="0" applyBorder="1"/>
    <xf numFmtId="0" fontId="0" fillId="0" borderId="12" xfId="0" applyBorder="1" applyProtection="1"/>
    <xf numFmtId="38" fontId="0" fillId="0" borderId="12" xfId="1" applyFont="1" applyBorder="1" applyAlignment="1" applyProtection="1">
      <alignment horizontal="center"/>
      <protection locked="0"/>
    </xf>
    <xf numFmtId="38" fontId="0" fillId="0" borderId="12" xfId="1" applyFont="1" applyBorder="1" applyAlignment="1" applyProtection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/>
    <xf numFmtId="38" fontId="0" fillId="0" borderId="6" xfId="1" applyFont="1" applyBorder="1" applyProtection="1">
      <protection locked="0"/>
    </xf>
    <xf numFmtId="38" fontId="4" fillId="0" borderId="4" xfId="1" applyFont="1" applyBorder="1" applyProtection="1">
      <protection locked="0"/>
    </xf>
    <xf numFmtId="38" fontId="4" fillId="0" borderId="9" xfId="1" applyFont="1" applyBorder="1" applyProtection="1"/>
    <xf numFmtId="38" fontId="0" fillId="0" borderId="5" xfId="1" applyFont="1" applyBorder="1" applyAlignment="1" applyProtection="1">
      <alignment horizontal="center"/>
      <protection locked="0"/>
    </xf>
    <xf numFmtId="38" fontId="0" fillId="0" borderId="5" xfId="1" applyFont="1" applyBorder="1" applyAlignment="1" applyProtection="1">
      <alignment horizontal="center"/>
    </xf>
    <xf numFmtId="0" fontId="0" fillId="0" borderId="5" xfId="0" applyFont="1" applyBorder="1" applyAlignment="1" applyProtection="1">
      <protection locked="0"/>
    </xf>
    <xf numFmtId="0" fontId="0" fillId="0" borderId="12" xfId="0" applyFont="1" applyBorder="1" applyAlignment="1" applyProtection="1">
      <protection locked="0"/>
    </xf>
    <xf numFmtId="0" fontId="0" fillId="0" borderId="5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right"/>
      <protection locked="0"/>
    </xf>
    <xf numFmtId="38" fontId="0" fillId="0" borderId="5" xfId="1" applyFont="1" applyBorder="1" applyAlignment="1" applyProtection="1">
      <alignment horizontal="right"/>
      <protection locked="0"/>
    </xf>
    <xf numFmtId="38" fontId="0" fillId="0" borderId="5" xfId="1" applyFont="1" applyBorder="1" applyAlignment="1" applyProtection="1">
      <alignment horizontal="right"/>
    </xf>
    <xf numFmtId="38" fontId="0" fillId="0" borderId="12" xfId="1" applyFont="1" applyBorder="1" applyAlignment="1" applyProtection="1">
      <alignment horizontal="right"/>
      <protection locked="0"/>
    </xf>
    <xf numFmtId="38" fontId="0" fillId="0" borderId="12" xfId="1" applyFont="1" applyBorder="1" applyAlignment="1" applyProtection="1">
      <alignment horizontal="right"/>
    </xf>
    <xf numFmtId="0" fontId="2" fillId="0" borderId="11" xfId="0" applyFont="1" applyBorder="1"/>
    <xf numFmtId="38" fontId="4" fillId="0" borderId="0" xfId="1" applyFont="1" applyBorder="1" applyProtection="1">
      <protection locked="0"/>
    </xf>
    <xf numFmtId="38" fontId="4" fillId="0" borderId="0" xfId="1" applyFont="1" applyBorder="1" applyProtection="1"/>
    <xf numFmtId="2" fontId="0" fillId="0" borderId="14" xfId="0" applyNumberFormat="1" applyBorder="1"/>
    <xf numFmtId="0" fontId="2" fillId="0" borderId="0" xfId="0" applyFont="1" applyBorder="1"/>
    <xf numFmtId="2" fontId="0" fillId="0" borderId="0" xfId="0" applyNumberFormat="1" applyBorder="1" applyProtection="1"/>
    <xf numFmtId="0" fontId="0" fillId="0" borderId="0" xfId="0" applyBorder="1" applyProtection="1">
      <protection locked="0"/>
    </xf>
    <xf numFmtId="0" fontId="2" fillId="0" borderId="13" xfId="0" applyFont="1" applyBorder="1"/>
    <xf numFmtId="38" fontId="4" fillId="0" borderId="13" xfId="1" applyFont="1" applyBorder="1" applyProtection="1">
      <protection locked="0"/>
    </xf>
    <xf numFmtId="2" fontId="0" fillId="0" borderId="13" xfId="0" applyNumberFormat="1" applyBorder="1" applyProtection="1"/>
    <xf numFmtId="0" fontId="0" fillId="0" borderId="13" xfId="0" applyBorder="1" applyProtection="1">
      <protection locked="0"/>
    </xf>
    <xf numFmtId="2" fontId="0" fillId="0" borderId="12" xfId="0" applyNumberFormat="1" applyBorder="1" applyProtection="1"/>
    <xf numFmtId="0" fontId="0" fillId="0" borderId="12" xfId="0" applyBorder="1" applyProtection="1">
      <protection locked="0"/>
    </xf>
    <xf numFmtId="38" fontId="0" fillId="0" borderId="12" xfId="1" applyFont="1" applyBorder="1" applyProtection="1">
      <protection locked="0"/>
    </xf>
    <xf numFmtId="38" fontId="0" fillId="0" borderId="12" xfId="1" applyFont="1" applyBorder="1" applyProtection="1"/>
    <xf numFmtId="0" fontId="2" fillId="0" borderId="10" xfId="0" applyFont="1" applyBorder="1"/>
    <xf numFmtId="3" fontId="0" fillId="0" borderId="5" xfId="0" applyNumberFormat="1" applyBorder="1" applyProtection="1">
      <protection locked="0"/>
    </xf>
    <xf numFmtId="3" fontId="4" fillId="0" borderId="6" xfId="1" applyNumberFormat="1" applyFont="1" applyBorder="1" applyProtection="1">
      <protection locked="0"/>
    </xf>
    <xf numFmtId="3" fontId="2" fillId="0" borderId="10" xfId="1" applyNumberFormat="1" applyFont="1" applyBorder="1" applyProtection="1"/>
    <xf numFmtId="0" fontId="9" fillId="0" borderId="15" xfId="0" applyFont="1" applyBorder="1"/>
    <xf numFmtId="0" fontId="0" fillId="0" borderId="3" xfId="0" applyFont="1" applyBorder="1" applyAlignment="1" applyProtection="1">
      <protection locked="0"/>
    </xf>
    <xf numFmtId="0" fontId="0" fillId="0" borderId="3" xfId="0" applyFont="1" applyBorder="1" applyAlignment="1" applyProtection="1">
      <alignment horizontal="right"/>
      <protection locked="0"/>
    </xf>
    <xf numFmtId="38" fontId="0" fillId="0" borderId="3" xfId="1" applyFont="1" applyBorder="1" applyAlignment="1" applyProtection="1">
      <alignment horizontal="right"/>
      <protection locked="0"/>
    </xf>
    <xf numFmtId="38" fontId="0" fillId="0" borderId="3" xfId="1" applyFont="1" applyBorder="1" applyAlignment="1" applyProtection="1">
      <alignment horizontal="right"/>
    </xf>
    <xf numFmtId="178" fontId="4" fillId="0" borderId="13" xfId="1" applyNumberFormat="1" applyFont="1" applyBorder="1" applyProtection="1"/>
    <xf numFmtId="180" fontId="4" fillId="0" borderId="5" xfId="0" applyNumberFormat="1" applyFont="1" applyBorder="1" applyProtection="1"/>
    <xf numFmtId="0" fontId="0" fillId="0" borderId="5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12" xfId="0" applyFont="1" applyBorder="1" applyProtection="1"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60"/>
  <sheetViews>
    <sheetView tabSelected="1" view="pageBreakPreview" zoomScale="60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12" sqref="E12"/>
    </sheetView>
  </sheetViews>
  <sheetFormatPr defaultRowHeight="12" x14ac:dyDescent="0.15"/>
  <cols>
    <col min="1" max="1" width="3.7109375" customWidth="1"/>
    <col min="2" max="2" width="16.140625" style="85" customWidth="1"/>
    <col min="4" max="4" width="4.7109375" customWidth="1"/>
    <col min="5" max="5" width="16.7109375" customWidth="1"/>
    <col min="6" max="6" width="4.7109375" customWidth="1"/>
    <col min="7" max="7" width="16.7109375" customWidth="1"/>
    <col min="8" max="8" width="4.7109375" customWidth="1"/>
    <col min="9" max="9" width="16.7109375" customWidth="1"/>
    <col min="10" max="10" width="4.7109375" customWidth="1"/>
    <col min="11" max="11" width="16.7109375" customWidth="1"/>
    <col min="12" max="12" width="4.7109375" customWidth="1"/>
    <col min="13" max="13" width="16.7109375" customWidth="1"/>
    <col min="14" max="14" width="4.7109375" customWidth="1"/>
    <col min="15" max="15" width="16.7109375" customWidth="1"/>
    <col min="16" max="16" width="4.7109375" customWidth="1"/>
    <col min="17" max="17" width="16.7109375" customWidth="1"/>
    <col min="18" max="18" width="18.7109375" customWidth="1"/>
    <col min="19" max="19" width="0" hidden="1" customWidth="1"/>
    <col min="25" max="25" width="0" hidden="1" customWidth="1"/>
  </cols>
  <sheetData>
    <row r="1" spans="1:25" ht="17.25" x14ac:dyDescent="0.2">
      <c r="A1" s="19"/>
      <c r="C1" s="19" t="s">
        <v>224</v>
      </c>
      <c r="D1" t="s">
        <v>0</v>
      </c>
      <c r="E1" s="19"/>
      <c r="H1" s="27" t="s">
        <v>223</v>
      </c>
      <c r="K1" s="28" t="s">
        <v>1</v>
      </c>
      <c r="T1" s="29" t="s">
        <v>2</v>
      </c>
    </row>
    <row r="3" spans="1:25" ht="14.25" x14ac:dyDescent="0.15">
      <c r="B3" s="86" t="s">
        <v>93</v>
      </c>
    </row>
    <row r="4" spans="1:25" x14ac:dyDescent="0.15">
      <c r="A4" s="20" t="s">
        <v>3</v>
      </c>
      <c r="B4" s="87"/>
      <c r="C4" s="2" t="s">
        <v>4</v>
      </c>
      <c r="D4" s="46">
        <v>1</v>
      </c>
      <c r="E4" s="47" t="s">
        <v>19</v>
      </c>
      <c r="F4" s="46">
        <v>2</v>
      </c>
      <c r="G4" s="47" t="s">
        <v>19</v>
      </c>
      <c r="H4" s="46">
        <v>3</v>
      </c>
      <c r="I4" s="76" t="s">
        <v>94</v>
      </c>
      <c r="J4" s="46">
        <v>4</v>
      </c>
      <c r="K4" s="47" t="s">
        <v>18</v>
      </c>
      <c r="L4" s="46">
        <v>5</v>
      </c>
      <c r="M4" s="47" t="s">
        <v>19</v>
      </c>
      <c r="N4" s="46">
        <v>6</v>
      </c>
      <c r="O4" s="47" t="s">
        <v>19</v>
      </c>
      <c r="P4" s="46">
        <v>7</v>
      </c>
      <c r="Q4" s="47" t="s">
        <v>226</v>
      </c>
      <c r="R4" s="12"/>
      <c r="S4" s="12"/>
      <c r="T4" s="154" t="s">
        <v>5</v>
      </c>
      <c r="U4" s="154" t="s">
        <v>6</v>
      </c>
      <c r="V4" s="10" t="s">
        <v>7</v>
      </c>
      <c r="W4" s="17" t="s">
        <v>8</v>
      </c>
      <c r="X4" s="150" t="s">
        <v>9</v>
      </c>
      <c r="Y4" s="1" t="s">
        <v>7</v>
      </c>
    </row>
    <row r="5" spans="1:25" x14ac:dyDescent="0.15">
      <c r="A5" s="21" t="s">
        <v>56</v>
      </c>
      <c r="B5" s="88"/>
      <c r="C5" s="3"/>
      <c r="D5" s="48"/>
      <c r="E5" s="49" t="s">
        <v>96</v>
      </c>
      <c r="F5" s="48"/>
      <c r="G5" s="49" t="s">
        <v>97</v>
      </c>
      <c r="H5" s="48"/>
      <c r="I5" s="49" t="s">
        <v>99</v>
      </c>
      <c r="J5" s="48"/>
      <c r="K5" s="49" t="s">
        <v>101</v>
      </c>
      <c r="L5" s="48"/>
      <c r="M5" s="49" t="s">
        <v>100</v>
      </c>
      <c r="N5" s="48"/>
      <c r="O5" s="49" t="s">
        <v>98</v>
      </c>
      <c r="P5" s="48"/>
      <c r="Q5" s="49" t="s">
        <v>225</v>
      </c>
      <c r="R5" s="13" t="s">
        <v>10</v>
      </c>
      <c r="S5" s="15" t="s">
        <v>11</v>
      </c>
      <c r="T5" s="155" t="s">
        <v>12</v>
      </c>
      <c r="U5" s="155" t="s">
        <v>13</v>
      </c>
      <c r="V5" s="11" t="s">
        <v>8</v>
      </c>
      <c r="W5" s="13" t="s">
        <v>14</v>
      </c>
      <c r="X5" s="151" t="s">
        <v>15</v>
      </c>
      <c r="Y5" s="4" t="s">
        <v>16</v>
      </c>
    </row>
    <row r="6" spans="1:25" ht="17.25" customHeight="1" x14ac:dyDescent="0.2">
      <c r="A6" s="24"/>
      <c r="B6" s="88" t="s">
        <v>221</v>
      </c>
      <c r="C6" s="3"/>
      <c r="D6" s="48"/>
      <c r="E6" s="111">
        <v>12001</v>
      </c>
      <c r="F6" s="112"/>
      <c r="G6" s="111">
        <v>11134</v>
      </c>
      <c r="H6" s="112"/>
      <c r="I6" s="111">
        <v>3380</v>
      </c>
      <c r="J6" s="112"/>
      <c r="K6" s="111">
        <v>1134</v>
      </c>
      <c r="L6" s="112"/>
      <c r="M6" s="111">
        <v>5472</v>
      </c>
      <c r="N6" s="112"/>
      <c r="O6" s="111">
        <v>6531</v>
      </c>
      <c r="P6" s="112"/>
      <c r="Q6" s="111">
        <v>6233</v>
      </c>
      <c r="R6" s="13"/>
      <c r="S6" s="15"/>
      <c r="T6" s="155"/>
      <c r="U6" s="155"/>
      <c r="V6" s="11"/>
      <c r="W6" s="13"/>
      <c r="X6" s="151"/>
      <c r="Y6" s="4"/>
    </row>
    <row r="7" spans="1:25" ht="17.25" customHeight="1" x14ac:dyDescent="0.2">
      <c r="A7" s="24"/>
      <c r="B7" s="88" t="s">
        <v>222</v>
      </c>
      <c r="C7" s="3"/>
      <c r="D7" s="48"/>
      <c r="E7" s="111">
        <v>6316</v>
      </c>
      <c r="F7" s="112"/>
      <c r="G7" s="111">
        <v>5365</v>
      </c>
      <c r="H7" s="112"/>
      <c r="I7" s="111">
        <v>5087</v>
      </c>
      <c r="J7" s="112"/>
      <c r="K7" s="111">
        <v>6503</v>
      </c>
      <c r="L7" s="112"/>
      <c r="M7" s="111">
        <v>7426</v>
      </c>
      <c r="N7" s="112"/>
      <c r="O7" s="111">
        <v>6409</v>
      </c>
      <c r="P7" s="112"/>
      <c r="Q7" s="111">
        <v>6098</v>
      </c>
      <c r="R7" s="13"/>
      <c r="S7" s="15"/>
      <c r="T7" s="155"/>
      <c r="U7" s="155"/>
      <c r="V7" s="11"/>
      <c r="W7" s="13"/>
      <c r="X7" s="151"/>
      <c r="Y7" s="4"/>
    </row>
    <row r="8" spans="1:25" ht="17.25" customHeight="1" x14ac:dyDescent="0.2">
      <c r="A8" s="24"/>
      <c r="B8" s="88" t="s">
        <v>227</v>
      </c>
      <c r="C8" s="3"/>
      <c r="D8" s="48"/>
      <c r="E8" s="111">
        <v>4073</v>
      </c>
      <c r="F8" s="112"/>
      <c r="G8" s="111">
        <v>4432</v>
      </c>
      <c r="H8" s="112"/>
      <c r="I8" s="111">
        <v>11790</v>
      </c>
      <c r="J8" s="112"/>
      <c r="K8" s="111">
        <v>11863</v>
      </c>
      <c r="L8" s="112"/>
      <c r="M8" s="111">
        <v>6453</v>
      </c>
      <c r="N8" s="112"/>
      <c r="O8" s="111">
        <v>6127</v>
      </c>
      <c r="P8" s="112"/>
      <c r="Q8" s="111">
        <v>6477</v>
      </c>
      <c r="R8" s="13"/>
      <c r="S8" s="15"/>
      <c r="T8" s="155"/>
      <c r="U8" s="155"/>
      <c r="V8" s="11"/>
      <c r="W8" s="13"/>
      <c r="X8" s="151"/>
      <c r="Y8" s="4"/>
    </row>
    <row r="9" spans="1:25" ht="17.25" x14ac:dyDescent="0.2">
      <c r="A9" s="22"/>
      <c r="B9" s="89" t="s">
        <v>235</v>
      </c>
      <c r="C9" s="5"/>
      <c r="D9" s="62"/>
      <c r="E9" s="63">
        <f>E6+E7+E8</f>
        <v>22390</v>
      </c>
      <c r="F9" s="64"/>
      <c r="G9" s="63">
        <f>G6+G7+G8</f>
        <v>20931</v>
      </c>
      <c r="H9" s="64"/>
      <c r="I9" s="63">
        <f>I6+I7+I8</f>
        <v>20257</v>
      </c>
      <c r="J9" s="64"/>
      <c r="K9" s="63">
        <f>K6+K7+K8</f>
        <v>19500</v>
      </c>
      <c r="L9" s="65"/>
      <c r="M9" s="63">
        <f>M6+M7+M8</f>
        <v>19351</v>
      </c>
      <c r="N9" s="65"/>
      <c r="O9" s="63">
        <f>O6+O7+O8</f>
        <v>19067</v>
      </c>
      <c r="P9" s="65"/>
      <c r="Q9" s="63">
        <f>Q6+Q7+Q8</f>
        <v>18808</v>
      </c>
      <c r="R9" s="35"/>
      <c r="S9" s="16"/>
      <c r="T9" s="153"/>
      <c r="U9" s="153"/>
      <c r="V9" s="39"/>
      <c r="W9" s="40"/>
      <c r="X9" s="149"/>
      <c r="Y9" s="9"/>
    </row>
    <row r="10" spans="1:25" x14ac:dyDescent="0.15">
      <c r="A10" s="23"/>
      <c r="B10" s="90" t="s">
        <v>3</v>
      </c>
      <c r="C10" s="2" t="s">
        <v>4</v>
      </c>
      <c r="D10" s="46">
        <v>8</v>
      </c>
      <c r="E10" s="47" t="s">
        <v>19</v>
      </c>
      <c r="F10" s="46">
        <v>9</v>
      </c>
      <c r="G10" s="76" t="s">
        <v>94</v>
      </c>
      <c r="H10" s="46">
        <v>10</v>
      </c>
      <c r="I10" s="47" t="s">
        <v>18</v>
      </c>
      <c r="J10" s="46">
        <v>11</v>
      </c>
      <c r="K10" s="47" t="s">
        <v>95</v>
      </c>
      <c r="L10" s="46">
        <v>12</v>
      </c>
      <c r="M10" s="47" t="s">
        <v>69</v>
      </c>
      <c r="N10" s="46">
        <v>13</v>
      </c>
      <c r="O10" s="47" t="s">
        <v>69</v>
      </c>
      <c r="P10" s="46">
        <v>14</v>
      </c>
      <c r="Q10" s="47" t="s">
        <v>17</v>
      </c>
      <c r="R10" s="12"/>
      <c r="S10" s="12"/>
      <c r="T10" s="154" t="s">
        <v>5</v>
      </c>
      <c r="U10" s="154" t="s">
        <v>6</v>
      </c>
      <c r="V10" s="41" t="s">
        <v>7</v>
      </c>
      <c r="W10" s="42" t="s">
        <v>8</v>
      </c>
      <c r="X10" s="150" t="s">
        <v>9</v>
      </c>
      <c r="Y10" s="1" t="s">
        <v>7</v>
      </c>
    </row>
    <row r="11" spans="1:25" x14ac:dyDescent="0.15">
      <c r="A11" s="21" t="s">
        <v>56</v>
      </c>
      <c r="B11" s="88"/>
      <c r="C11" s="3"/>
      <c r="D11" s="48"/>
      <c r="E11" s="49" t="s">
        <v>191</v>
      </c>
      <c r="F11" s="48"/>
      <c r="G11" s="49" t="s">
        <v>132</v>
      </c>
      <c r="H11" s="48"/>
      <c r="I11" s="49" t="s">
        <v>190</v>
      </c>
      <c r="J11" s="48"/>
      <c r="K11" s="49" t="s">
        <v>188</v>
      </c>
      <c r="L11" s="48"/>
      <c r="M11" s="49" t="s">
        <v>102</v>
      </c>
      <c r="N11" s="48"/>
      <c r="O11" s="49" t="s">
        <v>189</v>
      </c>
      <c r="P11" s="48"/>
      <c r="Q11" s="49" t="s">
        <v>228</v>
      </c>
      <c r="R11" s="13" t="s">
        <v>10</v>
      </c>
      <c r="S11" s="15" t="s">
        <v>11</v>
      </c>
      <c r="T11" s="155" t="s">
        <v>12</v>
      </c>
      <c r="U11" s="155" t="s">
        <v>13</v>
      </c>
      <c r="V11" s="43" t="s">
        <v>8</v>
      </c>
      <c r="W11" s="38" t="s">
        <v>14</v>
      </c>
      <c r="X11" s="151" t="s">
        <v>15</v>
      </c>
      <c r="Y11" s="4" t="s">
        <v>16</v>
      </c>
    </row>
    <row r="12" spans="1:25" ht="17.25" customHeight="1" x14ac:dyDescent="0.2">
      <c r="A12" s="22"/>
      <c r="B12" s="88" t="s">
        <v>221</v>
      </c>
      <c r="C12" s="109"/>
      <c r="D12" s="50"/>
      <c r="E12" s="111">
        <v>8491</v>
      </c>
      <c r="F12" s="53"/>
      <c r="G12" s="51">
        <v>8363</v>
      </c>
      <c r="H12" s="53"/>
      <c r="I12" s="51">
        <v>9644</v>
      </c>
      <c r="J12" s="53"/>
      <c r="K12" s="51">
        <v>4603</v>
      </c>
      <c r="L12" s="53"/>
      <c r="M12" s="51">
        <v>3179</v>
      </c>
      <c r="N12" s="53"/>
      <c r="O12" s="51">
        <v>3403</v>
      </c>
      <c r="P12" s="53"/>
      <c r="Q12" s="51">
        <v>4582</v>
      </c>
      <c r="R12" s="13"/>
      <c r="S12" s="8"/>
      <c r="T12" s="153"/>
      <c r="U12" s="153"/>
      <c r="V12" s="113"/>
      <c r="W12" s="114"/>
      <c r="X12" s="149"/>
      <c r="Y12" s="108"/>
    </row>
    <row r="13" spans="1:25" ht="17.25" customHeight="1" x14ac:dyDescent="0.2">
      <c r="A13" s="22"/>
      <c r="B13" s="88" t="s">
        <v>222</v>
      </c>
      <c r="C13" s="109"/>
      <c r="D13" s="50"/>
      <c r="E13" s="111">
        <v>5142</v>
      </c>
      <c r="F13" s="53"/>
      <c r="G13" s="51">
        <v>8143</v>
      </c>
      <c r="H13" s="53"/>
      <c r="I13" s="51">
        <v>4628</v>
      </c>
      <c r="J13" s="53"/>
      <c r="K13" s="51">
        <v>4401</v>
      </c>
      <c r="L13" s="53"/>
      <c r="M13" s="51">
        <v>4032</v>
      </c>
      <c r="N13" s="53"/>
      <c r="O13" s="51">
        <v>4580</v>
      </c>
      <c r="P13" s="53"/>
      <c r="Q13" s="51">
        <v>2552</v>
      </c>
      <c r="R13" s="13"/>
      <c r="S13" s="105"/>
      <c r="T13" s="153"/>
      <c r="U13" s="153"/>
      <c r="V13" s="113"/>
      <c r="W13" s="114"/>
      <c r="X13" s="149"/>
      <c r="Y13" s="108"/>
    </row>
    <row r="14" spans="1:25" ht="17.25" customHeight="1" x14ac:dyDescent="0.2">
      <c r="A14" s="22"/>
      <c r="B14" s="88" t="s">
        <v>227</v>
      </c>
      <c r="C14" s="104"/>
      <c r="D14" s="59"/>
      <c r="E14" s="111">
        <v>4652</v>
      </c>
      <c r="F14" s="68"/>
      <c r="G14" s="67">
        <v>898</v>
      </c>
      <c r="H14" s="68"/>
      <c r="I14" s="67">
        <v>3041</v>
      </c>
      <c r="J14" s="68"/>
      <c r="K14" s="67">
        <v>6607</v>
      </c>
      <c r="L14" s="68"/>
      <c r="M14" s="67">
        <v>6803</v>
      </c>
      <c r="N14" s="68"/>
      <c r="O14" s="67">
        <v>5085</v>
      </c>
      <c r="P14" s="68"/>
      <c r="Q14" s="67">
        <v>1558</v>
      </c>
      <c r="R14" s="13"/>
      <c r="S14" s="105"/>
      <c r="T14" s="156"/>
      <c r="U14" s="156"/>
      <c r="V14" s="106"/>
      <c r="W14" s="107"/>
      <c r="X14" s="152"/>
      <c r="Y14" s="108"/>
    </row>
    <row r="15" spans="1:25" ht="17.25" x14ac:dyDescent="0.2">
      <c r="A15" s="25"/>
      <c r="B15" s="91" t="s">
        <v>235</v>
      </c>
      <c r="C15" s="72"/>
      <c r="D15" s="46"/>
      <c r="E15" s="63">
        <f>E12+E13+E14</f>
        <v>18285</v>
      </c>
      <c r="F15" s="55"/>
      <c r="G15" s="63">
        <f>G12+G13+G14</f>
        <v>17404</v>
      </c>
      <c r="H15" s="55"/>
      <c r="I15" s="63">
        <f>I12+I13+I14</f>
        <v>17313</v>
      </c>
      <c r="J15" s="55"/>
      <c r="K15" s="63">
        <f>K12+K13+K14</f>
        <v>15611</v>
      </c>
      <c r="L15" s="55"/>
      <c r="M15" s="63">
        <f>M12+M13+M14</f>
        <v>14014</v>
      </c>
      <c r="N15" s="57"/>
      <c r="O15" s="63">
        <f>O12+O13+O14</f>
        <v>13068</v>
      </c>
      <c r="P15" s="57"/>
      <c r="Q15" s="63">
        <f>Q12+Q13+Q14</f>
        <v>8692</v>
      </c>
      <c r="R15" s="35"/>
      <c r="S15" s="30"/>
      <c r="T15" s="154"/>
      <c r="U15" s="154"/>
      <c r="V15" s="44"/>
      <c r="W15" s="45"/>
      <c r="X15" s="150"/>
      <c r="Y15" s="32"/>
    </row>
    <row r="16" spans="1:25" x14ac:dyDescent="0.15">
      <c r="A16" s="23" t="s">
        <v>3</v>
      </c>
      <c r="B16" s="90"/>
      <c r="C16" s="2" t="s">
        <v>4</v>
      </c>
      <c r="D16" s="46">
        <v>15</v>
      </c>
      <c r="E16" s="47" t="s">
        <v>17</v>
      </c>
      <c r="F16" s="46">
        <v>16</v>
      </c>
      <c r="G16" s="47" t="s">
        <v>17</v>
      </c>
      <c r="H16" s="46"/>
      <c r="I16" s="47"/>
      <c r="J16" s="46"/>
      <c r="K16" s="47"/>
      <c r="L16" s="46"/>
      <c r="M16" s="47"/>
      <c r="N16" s="46"/>
      <c r="O16" s="47"/>
      <c r="P16" s="46"/>
      <c r="Q16" s="47"/>
      <c r="R16" s="12"/>
      <c r="S16" s="12"/>
      <c r="T16" s="154" t="s">
        <v>5</v>
      </c>
      <c r="U16" s="154" t="s">
        <v>6</v>
      </c>
      <c r="V16" s="41" t="s">
        <v>7</v>
      </c>
      <c r="W16" s="42" t="s">
        <v>8</v>
      </c>
      <c r="X16" s="150" t="s">
        <v>9</v>
      </c>
      <c r="Y16" s="1" t="s">
        <v>7</v>
      </c>
    </row>
    <row r="17" spans="1:252" x14ac:dyDescent="0.15">
      <c r="A17" s="24" t="s">
        <v>56</v>
      </c>
      <c r="B17" s="88"/>
      <c r="C17" s="3"/>
      <c r="D17" s="48"/>
      <c r="E17" s="49" t="s">
        <v>229</v>
      </c>
      <c r="F17" s="48"/>
      <c r="G17" s="49" t="s">
        <v>230</v>
      </c>
      <c r="H17" s="48"/>
      <c r="I17" s="49"/>
      <c r="J17" s="48"/>
      <c r="K17" s="49"/>
      <c r="L17" s="48"/>
      <c r="M17" s="49"/>
      <c r="N17" s="48"/>
      <c r="O17" s="49"/>
      <c r="P17" s="48"/>
      <c r="Q17" s="49"/>
      <c r="R17" s="13" t="s">
        <v>10</v>
      </c>
      <c r="S17" s="15" t="s">
        <v>11</v>
      </c>
      <c r="T17" s="155" t="s">
        <v>12</v>
      </c>
      <c r="U17" s="155" t="s">
        <v>13</v>
      </c>
      <c r="V17" s="43" t="s">
        <v>8</v>
      </c>
      <c r="W17" s="38" t="s">
        <v>14</v>
      </c>
      <c r="X17" s="151" t="s">
        <v>15</v>
      </c>
      <c r="Y17" s="4" t="s">
        <v>16</v>
      </c>
    </row>
    <row r="18" spans="1:252" ht="17.25" customHeight="1" x14ac:dyDescent="0.2">
      <c r="A18" s="22"/>
      <c r="B18" s="88" t="s">
        <v>221</v>
      </c>
      <c r="C18" s="109"/>
      <c r="D18" s="50"/>
      <c r="E18" s="111">
        <v>3200</v>
      </c>
      <c r="F18" s="53"/>
      <c r="G18" s="51">
        <v>1851</v>
      </c>
      <c r="H18" s="50"/>
      <c r="I18" s="110"/>
      <c r="J18" s="50"/>
      <c r="K18" s="110"/>
      <c r="L18" s="50"/>
      <c r="M18" s="110"/>
      <c r="N18" s="50"/>
      <c r="O18" s="110"/>
      <c r="P18" s="50"/>
      <c r="Q18" s="110"/>
      <c r="R18" s="35">
        <f t="shared" ref="R18:R20" si="0">E6+G6+I6+K6+M6+O6+Q6+Q12+O12+M12+K12+I12+G12+E12+E18+G18</f>
        <v>93201</v>
      </c>
      <c r="S18" s="8"/>
      <c r="T18" s="115">
        <v>0</v>
      </c>
      <c r="U18" s="117">
        <v>0</v>
      </c>
      <c r="V18" s="119">
        <v>1383</v>
      </c>
      <c r="W18" s="120">
        <v>94584</v>
      </c>
      <c r="X18" s="117">
        <v>10</v>
      </c>
      <c r="Y18" s="108"/>
    </row>
    <row r="19" spans="1:252" ht="17.25" customHeight="1" x14ac:dyDescent="0.2">
      <c r="A19" s="22"/>
      <c r="B19" s="88" t="s">
        <v>222</v>
      </c>
      <c r="C19" s="109"/>
      <c r="D19" s="50"/>
      <c r="E19" s="111">
        <v>1203</v>
      </c>
      <c r="F19" s="53"/>
      <c r="G19" s="51">
        <v>1715</v>
      </c>
      <c r="H19" s="50"/>
      <c r="I19" s="110"/>
      <c r="J19" s="50"/>
      <c r="K19" s="110"/>
      <c r="L19" s="50"/>
      <c r="M19" s="110"/>
      <c r="N19" s="50"/>
      <c r="O19" s="110"/>
      <c r="P19" s="50"/>
      <c r="Q19" s="110"/>
      <c r="R19" s="35">
        <f t="shared" si="0"/>
        <v>79600</v>
      </c>
      <c r="S19" s="105"/>
      <c r="T19" s="115">
        <v>0</v>
      </c>
      <c r="U19" s="117">
        <v>0</v>
      </c>
      <c r="V19" s="119">
        <v>1269</v>
      </c>
      <c r="W19" s="120">
        <v>80869</v>
      </c>
      <c r="X19" s="117">
        <v>5</v>
      </c>
      <c r="Y19" s="108"/>
    </row>
    <row r="20" spans="1:252" ht="17.25" customHeight="1" x14ac:dyDescent="0.2">
      <c r="A20" s="22"/>
      <c r="B20" s="88" t="s">
        <v>227</v>
      </c>
      <c r="C20" s="104"/>
      <c r="D20" s="59"/>
      <c r="E20" s="111">
        <v>881</v>
      </c>
      <c r="F20" s="68"/>
      <c r="G20" s="67">
        <v>877</v>
      </c>
      <c r="H20" s="59"/>
      <c r="I20" s="98"/>
      <c r="J20" s="59"/>
      <c r="K20" s="98"/>
      <c r="L20" s="59"/>
      <c r="M20" s="98"/>
      <c r="N20" s="59"/>
      <c r="O20" s="98"/>
      <c r="P20" s="59"/>
      <c r="Q20" s="98"/>
      <c r="R20" s="35">
        <f t="shared" si="0"/>
        <v>81617</v>
      </c>
      <c r="S20" s="105"/>
      <c r="T20" s="116">
        <v>0</v>
      </c>
      <c r="U20" s="118">
        <v>0</v>
      </c>
      <c r="V20" s="121">
        <v>1468</v>
      </c>
      <c r="W20" s="122">
        <v>83085</v>
      </c>
      <c r="X20" s="118">
        <v>15</v>
      </c>
      <c r="Y20" s="108"/>
    </row>
    <row r="21" spans="1:252" ht="17.25" x14ac:dyDescent="0.2">
      <c r="A21" s="25"/>
      <c r="B21" s="91" t="s">
        <v>235</v>
      </c>
      <c r="C21" s="5">
        <v>11</v>
      </c>
      <c r="D21" s="50"/>
      <c r="E21" s="63">
        <f>E18+E19+E20</f>
        <v>5284</v>
      </c>
      <c r="F21" s="52"/>
      <c r="G21" s="63">
        <f>G18+G19+G20</f>
        <v>4443</v>
      </c>
      <c r="H21" s="52"/>
      <c r="I21" s="51"/>
      <c r="J21" s="52"/>
      <c r="K21" s="51"/>
      <c r="L21" s="53"/>
      <c r="M21" s="51"/>
      <c r="N21" s="53"/>
      <c r="O21" s="51"/>
      <c r="P21" s="53"/>
      <c r="Q21" s="51"/>
      <c r="R21" s="35">
        <f>E9+G9+I9+K9+M9+O9+Q9+Q15+O15+M15+K15+I15+G15+E15+E21+G21</f>
        <v>254418</v>
      </c>
      <c r="S21" s="16">
        <v>100</v>
      </c>
      <c r="T21" s="7">
        <v>0</v>
      </c>
      <c r="U21" s="7">
        <v>0</v>
      </c>
      <c r="V21" s="39">
        <f>V18+V19+V20</f>
        <v>4120</v>
      </c>
      <c r="W21" s="39">
        <f t="shared" ref="W21:Y21" si="1">W18+W19+W20</f>
        <v>258538</v>
      </c>
      <c r="X21" s="39">
        <f t="shared" si="1"/>
        <v>30</v>
      </c>
      <c r="Y21" s="39">
        <f t="shared" si="1"/>
        <v>0</v>
      </c>
    </row>
    <row r="22" spans="1:252" x14ac:dyDescent="0.15">
      <c r="A22" s="74"/>
      <c r="B22" s="92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</row>
    <row r="23" spans="1:252" ht="14.25" x14ac:dyDescent="0.15">
      <c r="A23" s="75"/>
      <c r="B23" s="93" t="s">
        <v>86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AA23" s="73"/>
      <c r="AZ23" s="73"/>
      <c r="BY23" s="73"/>
      <c r="CX23" s="73"/>
      <c r="DW23" s="73"/>
      <c r="EV23" s="73"/>
      <c r="FU23" s="73"/>
      <c r="GT23" s="73"/>
      <c r="HS23" s="73"/>
      <c r="IR23" s="73"/>
    </row>
    <row r="24" spans="1:252" x14ac:dyDescent="0.15">
      <c r="A24" s="23" t="s">
        <v>3</v>
      </c>
      <c r="B24" s="90"/>
      <c r="C24" s="2" t="s">
        <v>4</v>
      </c>
      <c r="D24" s="46">
        <v>1</v>
      </c>
      <c r="E24" s="47" t="s">
        <v>19</v>
      </c>
      <c r="F24" s="46">
        <v>2</v>
      </c>
      <c r="G24" s="47" t="s">
        <v>19</v>
      </c>
      <c r="H24" s="46">
        <v>3</v>
      </c>
      <c r="I24" s="47" t="s">
        <v>85</v>
      </c>
      <c r="J24" s="46"/>
      <c r="K24" s="47"/>
      <c r="L24" s="46"/>
      <c r="M24" s="47"/>
      <c r="N24" s="46"/>
      <c r="O24" s="47"/>
      <c r="P24" s="46"/>
      <c r="Q24" s="47"/>
      <c r="R24" s="12"/>
      <c r="S24" s="12"/>
      <c r="T24" s="154" t="s">
        <v>5</v>
      </c>
      <c r="U24" s="154" t="s">
        <v>6</v>
      </c>
      <c r="V24" s="41" t="s">
        <v>7</v>
      </c>
      <c r="W24" s="42" t="s">
        <v>8</v>
      </c>
      <c r="X24" s="150" t="s">
        <v>9</v>
      </c>
      <c r="Y24" s="1" t="s">
        <v>7</v>
      </c>
    </row>
    <row r="25" spans="1:252" x14ac:dyDescent="0.15">
      <c r="A25" s="24" t="s">
        <v>56</v>
      </c>
      <c r="B25" s="88"/>
      <c r="C25" s="3"/>
      <c r="D25" s="48"/>
      <c r="E25" s="49" t="s">
        <v>231</v>
      </c>
      <c r="F25" s="48"/>
      <c r="G25" s="49" t="s">
        <v>192</v>
      </c>
      <c r="H25" s="48"/>
      <c r="I25" s="49" t="s">
        <v>232</v>
      </c>
      <c r="J25" s="48"/>
      <c r="K25" s="49"/>
      <c r="L25" s="48"/>
      <c r="M25" s="49"/>
      <c r="N25" s="48"/>
      <c r="O25" s="49"/>
      <c r="P25" s="48"/>
      <c r="Q25" s="49"/>
      <c r="R25" s="13" t="s">
        <v>10</v>
      </c>
      <c r="S25" s="15" t="s">
        <v>11</v>
      </c>
      <c r="T25" s="155" t="s">
        <v>12</v>
      </c>
      <c r="U25" s="155" t="s">
        <v>13</v>
      </c>
      <c r="V25" s="43" t="s">
        <v>8</v>
      </c>
      <c r="W25" s="38" t="s">
        <v>14</v>
      </c>
      <c r="X25" s="151" t="s">
        <v>15</v>
      </c>
      <c r="Y25" s="4" t="s">
        <v>16</v>
      </c>
    </row>
    <row r="26" spans="1:252" ht="17.25" x14ac:dyDescent="0.2">
      <c r="A26" s="23"/>
      <c r="B26" s="91" t="s">
        <v>87</v>
      </c>
      <c r="C26" s="5">
        <v>2</v>
      </c>
      <c r="D26" s="50"/>
      <c r="E26" s="140">
        <v>18936</v>
      </c>
      <c r="F26" s="141"/>
      <c r="G26" s="140">
        <v>17570</v>
      </c>
      <c r="H26" s="141"/>
      <c r="I26" s="140">
        <v>14388</v>
      </c>
      <c r="J26" s="52"/>
      <c r="K26" s="51"/>
      <c r="L26" s="53"/>
      <c r="M26" s="51"/>
      <c r="N26" s="53"/>
      <c r="O26" s="51"/>
      <c r="P26" s="53"/>
      <c r="Q26" s="51"/>
      <c r="R26" s="79">
        <f>SUM(E26:Q26)</f>
        <v>50894</v>
      </c>
      <c r="S26" s="16">
        <v>100</v>
      </c>
      <c r="T26" s="7">
        <v>0</v>
      </c>
      <c r="U26" s="7">
        <v>0</v>
      </c>
      <c r="V26" s="39">
        <v>741</v>
      </c>
      <c r="W26" s="40">
        <v>51635</v>
      </c>
      <c r="X26" s="7">
        <v>2</v>
      </c>
      <c r="Y26" s="6">
        <v>1</v>
      </c>
    </row>
    <row r="27" spans="1:252" x14ac:dyDescent="0.15">
      <c r="A27" s="74"/>
      <c r="B27" s="92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</row>
    <row r="28" spans="1:252" ht="14.25" x14ac:dyDescent="0.15">
      <c r="A28" s="75"/>
      <c r="B28" s="93" t="s">
        <v>233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AA28" s="73"/>
      <c r="AZ28" s="73"/>
      <c r="BY28" s="73"/>
      <c r="CX28" s="73"/>
      <c r="DW28" s="73"/>
      <c r="EV28" s="73"/>
      <c r="FU28" s="73"/>
      <c r="GT28" s="73"/>
      <c r="HS28" s="73"/>
      <c r="IR28" s="73"/>
    </row>
    <row r="29" spans="1:252" ht="12" customHeight="1" x14ac:dyDescent="0.15">
      <c r="A29" s="23" t="s">
        <v>3</v>
      </c>
      <c r="B29" s="90"/>
      <c r="C29" s="33" t="s">
        <v>4</v>
      </c>
      <c r="D29" s="66">
        <v>1</v>
      </c>
      <c r="E29" s="47" t="s">
        <v>19</v>
      </c>
      <c r="F29" s="66">
        <v>2</v>
      </c>
      <c r="G29" s="47" t="s">
        <v>19</v>
      </c>
      <c r="H29" s="66">
        <v>3</v>
      </c>
      <c r="I29" s="47" t="s">
        <v>19</v>
      </c>
      <c r="J29" s="66">
        <v>4</v>
      </c>
      <c r="K29" s="76" t="s">
        <v>94</v>
      </c>
      <c r="L29" s="66">
        <v>5</v>
      </c>
      <c r="M29" s="47" t="s">
        <v>106</v>
      </c>
      <c r="N29" s="66">
        <v>6</v>
      </c>
      <c r="O29" s="76" t="s">
        <v>94</v>
      </c>
      <c r="P29" s="66">
        <v>7</v>
      </c>
      <c r="Q29" s="47" t="s">
        <v>18</v>
      </c>
      <c r="R29" s="12"/>
      <c r="S29" s="12"/>
      <c r="T29" s="154" t="s">
        <v>5</v>
      </c>
      <c r="U29" s="154" t="s">
        <v>6</v>
      </c>
      <c r="V29" s="41" t="s">
        <v>7</v>
      </c>
      <c r="W29" s="42" t="s">
        <v>8</v>
      </c>
      <c r="X29" s="150" t="s">
        <v>9</v>
      </c>
      <c r="Y29" s="1" t="s">
        <v>7</v>
      </c>
    </row>
    <row r="30" spans="1:252" ht="12" customHeight="1" x14ac:dyDescent="0.15">
      <c r="A30" s="24" t="s">
        <v>56</v>
      </c>
      <c r="B30" s="88"/>
      <c r="C30" s="34"/>
      <c r="D30" s="70"/>
      <c r="E30" s="77" t="s">
        <v>134</v>
      </c>
      <c r="F30" s="70"/>
      <c r="G30" s="77" t="s">
        <v>145</v>
      </c>
      <c r="H30" s="70"/>
      <c r="I30" s="77" t="s">
        <v>107</v>
      </c>
      <c r="J30" s="70"/>
      <c r="K30" s="77" t="s">
        <v>237</v>
      </c>
      <c r="L30" s="70"/>
      <c r="M30" s="77" t="s">
        <v>108</v>
      </c>
      <c r="N30" s="70"/>
      <c r="O30" s="77" t="s">
        <v>78</v>
      </c>
      <c r="P30" s="70"/>
      <c r="Q30" s="77" t="s">
        <v>238</v>
      </c>
      <c r="R30" s="13" t="s">
        <v>10</v>
      </c>
      <c r="S30" s="15" t="s">
        <v>11</v>
      </c>
      <c r="T30" s="155" t="s">
        <v>12</v>
      </c>
      <c r="U30" s="155" t="s">
        <v>13</v>
      </c>
      <c r="V30" s="43" t="s">
        <v>8</v>
      </c>
      <c r="W30" s="38" t="s">
        <v>14</v>
      </c>
      <c r="X30" s="151" t="s">
        <v>15</v>
      </c>
      <c r="Y30" s="4" t="s">
        <v>16</v>
      </c>
    </row>
    <row r="31" spans="1:252" ht="17.25" x14ac:dyDescent="0.2">
      <c r="A31" s="23"/>
      <c r="B31" s="89" t="s">
        <v>21</v>
      </c>
      <c r="C31" s="5"/>
      <c r="D31" s="50"/>
      <c r="E31" s="51">
        <v>17128</v>
      </c>
      <c r="F31" s="53"/>
      <c r="G31" s="51">
        <v>6049</v>
      </c>
      <c r="H31" s="53"/>
      <c r="I31" s="51">
        <v>14793</v>
      </c>
      <c r="J31" s="53"/>
      <c r="K31" s="51">
        <v>10838</v>
      </c>
      <c r="L31" s="53"/>
      <c r="M31" s="51">
        <v>11241</v>
      </c>
      <c r="N31" s="53"/>
      <c r="O31" s="51">
        <v>10263</v>
      </c>
      <c r="P31" s="53"/>
      <c r="Q31" s="51">
        <v>9127</v>
      </c>
      <c r="R31" s="81"/>
      <c r="S31" s="30"/>
      <c r="T31" s="31"/>
      <c r="U31" s="31"/>
      <c r="V31" s="44"/>
      <c r="W31" s="45"/>
      <c r="X31" s="157"/>
      <c r="Y31" s="32">
        <v>0.83</v>
      </c>
    </row>
    <row r="32" spans="1:252" ht="17.25" x14ac:dyDescent="0.2">
      <c r="A32" s="23"/>
      <c r="B32" s="89" t="s">
        <v>234</v>
      </c>
      <c r="C32" s="138"/>
      <c r="D32" s="50"/>
      <c r="E32" s="51">
        <v>950</v>
      </c>
      <c r="F32" s="53"/>
      <c r="G32" s="51">
        <v>10930</v>
      </c>
      <c r="H32" s="53"/>
      <c r="I32" s="51">
        <v>513</v>
      </c>
      <c r="J32" s="53"/>
      <c r="K32" s="51">
        <v>1551</v>
      </c>
      <c r="L32" s="53"/>
      <c r="M32" s="51">
        <v>399</v>
      </c>
      <c r="N32" s="53"/>
      <c r="O32" s="51">
        <v>1160</v>
      </c>
      <c r="P32" s="53"/>
      <c r="Q32" s="51">
        <v>1030</v>
      </c>
      <c r="R32" s="81"/>
      <c r="S32" s="16"/>
      <c r="T32" s="7"/>
      <c r="U32" s="7"/>
      <c r="V32" s="39"/>
      <c r="W32" s="40"/>
      <c r="X32" s="158"/>
      <c r="Y32" s="32"/>
    </row>
    <row r="33" spans="1:252" ht="17.25" x14ac:dyDescent="0.2">
      <c r="A33" s="23"/>
      <c r="B33" s="91" t="s">
        <v>236</v>
      </c>
      <c r="C33" s="123"/>
      <c r="D33" s="59"/>
      <c r="E33" s="67">
        <f>E31+E32</f>
        <v>18078</v>
      </c>
      <c r="F33" s="68"/>
      <c r="G33" s="67">
        <f>G31+G32</f>
        <v>16979</v>
      </c>
      <c r="H33" s="68"/>
      <c r="I33" s="67">
        <f>I31+I32</f>
        <v>15306</v>
      </c>
      <c r="J33" s="68"/>
      <c r="K33" s="67">
        <f>K31+K32</f>
        <v>12389</v>
      </c>
      <c r="L33" s="68"/>
      <c r="M33" s="67">
        <f>M31+M32</f>
        <v>11640</v>
      </c>
      <c r="N33" s="68"/>
      <c r="O33" s="67">
        <f>O31+O32</f>
        <v>11423</v>
      </c>
      <c r="P33" s="68"/>
      <c r="Q33" s="67">
        <f>Q31+Q32</f>
        <v>10157</v>
      </c>
      <c r="R33" s="79"/>
      <c r="S33" s="134"/>
      <c r="T33" s="135"/>
      <c r="U33" s="135"/>
      <c r="V33" s="136"/>
      <c r="W33" s="137"/>
      <c r="X33" s="159"/>
      <c r="Y33" s="32"/>
    </row>
    <row r="34" spans="1:252" ht="12" customHeight="1" x14ac:dyDescent="0.15">
      <c r="A34" s="23" t="s">
        <v>3</v>
      </c>
      <c r="B34" s="90"/>
      <c r="C34" s="33" t="s">
        <v>4</v>
      </c>
      <c r="D34" s="66">
        <v>8</v>
      </c>
      <c r="E34" s="47" t="s">
        <v>69</v>
      </c>
      <c r="F34" s="66">
        <v>9</v>
      </c>
      <c r="G34" s="47" t="s">
        <v>69</v>
      </c>
      <c r="H34" s="66">
        <v>10</v>
      </c>
      <c r="I34" s="47" t="s">
        <v>85</v>
      </c>
      <c r="J34" s="66">
        <v>11</v>
      </c>
      <c r="K34" s="47" t="s">
        <v>85</v>
      </c>
      <c r="L34" s="66">
        <v>12</v>
      </c>
      <c r="M34" s="47" t="s">
        <v>85</v>
      </c>
      <c r="N34" s="66"/>
      <c r="O34" s="47"/>
      <c r="P34" s="66"/>
      <c r="Q34" s="47"/>
      <c r="R34" s="12"/>
      <c r="S34" s="12"/>
      <c r="T34" s="154" t="s">
        <v>5</v>
      </c>
      <c r="U34" s="154" t="s">
        <v>6</v>
      </c>
      <c r="V34" s="41" t="s">
        <v>7</v>
      </c>
      <c r="W34" s="42" t="s">
        <v>8</v>
      </c>
      <c r="X34" s="150" t="s">
        <v>9</v>
      </c>
      <c r="Y34" s="1" t="s">
        <v>7</v>
      </c>
    </row>
    <row r="35" spans="1:252" ht="12" customHeight="1" x14ac:dyDescent="0.15">
      <c r="A35" s="24" t="s">
        <v>56</v>
      </c>
      <c r="B35" s="88"/>
      <c r="C35" s="34"/>
      <c r="D35" s="70"/>
      <c r="E35" s="77" t="s">
        <v>239</v>
      </c>
      <c r="F35" s="70"/>
      <c r="G35" s="77" t="s">
        <v>133</v>
      </c>
      <c r="H35" s="70"/>
      <c r="I35" s="77" t="s">
        <v>240</v>
      </c>
      <c r="J35" s="70"/>
      <c r="K35" s="77" t="s">
        <v>193</v>
      </c>
      <c r="L35" s="70"/>
      <c r="M35" s="77" t="s">
        <v>241</v>
      </c>
      <c r="N35" s="70"/>
      <c r="O35" s="77"/>
      <c r="P35" s="70"/>
      <c r="Q35" s="77"/>
      <c r="R35" s="13" t="s">
        <v>10</v>
      </c>
      <c r="S35" s="15" t="s">
        <v>11</v>
      </c>
      <c r="T35" s="155" t="s">
        <v>12</v>
      </c>
      <c r="U35" s="155" t="s">
        <v>13</v>
      </c>
      <c r="V35" s="43" t="s">
        <v>8</v>
      </c>
      <c r="W35" s="38" t="s">
        <v>14</v>
      </c>
      <c r="X35" s="151" t="s">
        <v>15</v>
      </c>
      <c r="Y35" s="4" t="s">
        <v>16</v>
      </c>
    </row>
    <row r="36" spans="1:252" ht="17.25" x14ac:dyDescent="0.2">
      <c r="A36" s="23"/>
      <c r="B36" s="91" t="s">
        <v>21</v>
      </c>
      <c r="C36" s="72"/>
      <c r="D36" s="59"/>
      <c r="E36" s="67">
        <v>9356</v>
      </c>
      <c r="F36" s="68"/>
      <c r="G36" s="67">
        <v>8183</v>
      </c>
      <c r="H36" s="68"/>
      <c r="I36" s="67">
        <v>8018</v>
      </c>
      <c r="J36" s="68"/>
      <c r="K36" s="67">
        <v>7842</v>
      </c>
      <c r="L36" s="68"/>
      <c r="M36" s="67">
        <v>4676</v>
      </c>
      <c r="N36" s="68"/>
      <c r="O36" s="67"/>
      <c r="P36" s="68"/>
      <c r="Q36" s="67"/>
      <c r="R36" s="79">
        <f>SUM(E36:Q36)+SUM(E31:Q31)</f>
        <v>117514</v>
      </c>
      <c r="S36" s="30">
        <v>100</v>
      </c>
      <c r="T36" s="31">
        <v>0</v>
      </c>
      <c r="U36" s="31">
        <v>0</v>
      </c>
      <c r="V36" s="44">
        <v>1397</v>
      </c>
      <c r="W36" s="45">
        <v>118911</v>
      </c>
      <c r="X36" s="31">
        <v>9</v>
      </c>
      <c r="Y36" s="32">
        <v>0.83</v>
      </c>
    </row>
    <row r="37" spans="1:252" ht="17.25" x14ac:dyDescent="0.2">
      <c r="A37" s="23"/>
      <c r="B37" s="89" t="s">
        <v>234</v>
      </c>
      <c r="C37" s="130"/>
      <c r="D37" s="50"/>
      <c r="E37" s="131">
        <v>687</v>
      </c>
      <c r="F37" s="53"/>
      <c r="G37" s="51">
        <v>521</v>
      </c>
      <c r="H37" s="58"/>
      <c r="I37" s="131">
        <v>145</v>
      </c>
      <c r="J37" s="53"/>
      <c r="K37" s="51">
        <v>162</v>
      </c>
      <c r="L37" s="58"/>
      <c r="M37" s="131">
        <v>438</v>
      </c>
      <c r="N37" s="53"/>
      <c r="O37" s="51"/>
      <c r="P37" s="58"/>
      <c r="Q37" s="131"/>
      <c r="R37" s="81">
        <f t="shared" ref="R37:R38" si="2">SUM(E37:Q37)+SUM(E32:Q32)</f>
        <v>18486</v>
      </c>
      <c r="S37" s="132"/>
      <c r="T37" s="133">
        <v>0</v>
      </c>
      <c r="U37" s="7">
        <v>0</v>
      </c>
      <c r="V37" s="39">
        <v>226</v>
      </c>
      <c r="W37" s="40">
        <v>18712</v>
      </c>
      <c r="X37" s="7">
        <v>1</v>
      </c>
      <c r="Y37" s="126"/>
    </row>
    <row r="38" spans="1:252" ht="17.25" x14ac:dyDescent="0.2">
      <c r="A38" s="22"/>
      <c r="B38" s="91" t="s">
        <v>236</v>
      </c>
      <c r="C38" s="127">
        <v>6</v>
      </c>
      <c r="D38" s="48"/>
      <c r="E38" s="67">
        <f>E36+E37</f>
        <v>10043</v>
      </c>
      <c r="F38" s="112"/>
      <c r="G38" s="67">
        <f>G36+G37</f>
        <v>8704</v>
      </c>
      <c r="H38" s="125"/>
      <c r="I38" s="67">
        <f>I36+I37</f>
        <v>8163</v>
      </c>
      <c r="J38" s="112"/>
      <c r="K38" s="67">
        <f>K36+K37</f>
        <v>8004</v>
      </c>
      <c r="L38" s="125"/>
      <c r="M38" s="67">
        <f>M36+M37</f>
        <v>5114</v>
      </c>
      <c r="N38" s="112"/>
      <c r="O38" s="111"/>
      <c r="P38" s="125"/>
      <c r="Q38" s="124"/>
      <c r="R38" s="79">
        <f t="shared" si="2"/>
        <v>136000</v>
      </c>
      <c r="S38" s="128"/>
      <c r="T38" s="129">
        <f>T36+T37</f>
        <v>0</v>
      </c>
      <c r="U38" s="7">
        <f t="shared" ref="U38:Y38" si="3">U36+U37</f>
        <v>0</v>
      </c>
      <c r="V38" s="39">
        <f t="shared" si="3"/>
        <v>1623</v>
      </c>
      <c r="W38" s="139">
        <f t="shared" si="3"/>
        <v>137623</v>
      </c>
      <c r="X38" s="7">
        <f t="shared" si="3"/>
        <v>10</v>
      </c>
      <c r="Y38" s="129">
        <f t="shared" si="3"/>
        <v>0.83</v>
      </c>
    </row>
    <row r="39" spans="1:252" x14ac:dyDescent="0.15">
      <c r="A39" s="74"/>
      <c r="B39" s="92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</row>
    <row r="40" spans="1:252" ht="14.25" x14ac:dyDescent="0.15">
      <c r="A40" s="75"/>
      <c r="B40" s="93" t="s">
        <v>59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AA40" s="73"/>
      <c r="AZ40" s="73"/>
      <c r="BY40" s="73"/>
      <c r="CX40" s="73"/>
      <c r="DW40" s="73"/>
      <c r="EV40" s="73"/>
      <c r="FU40" s="73"/>
      <c r="GT40" s="73"/>
      <c r="HS40" s="73"/>
      <c r="IR40" s="73"/>
    </row>
    <row r="41" spans="1:252" x14ac:dyDescent="0.15">
      <c r="A41" s="23" t="s">
        <v>3</v>
      </c>
      <c r="B41" s="90"/>
      <c r="C41" s="2" t="s">
        <v>4</v>
      </c>
      <c r="D41" s="46">
        <v>1</v>
      </c>
      <c r="E41" s="47" t="s">
        <v>19</v>
      </c>
      <c r="F41" s="46">
        <v>2</v>
      </c>
      <c r="G41" s="76" t="s">
        <v>94</v>
      </c>
      <c r="H41" s="46">
        <v>3</v>
      </c>
      <c r="I41" s="47" t="s">
        <v>18</v>
      </c>
      <c r="J41" s="46">
        <v>4</v>
      </c>
      <c r="K41" s="47" t="s">
        <v>19</v>
      </c>
      <c r="L41" s="46">
        <v>5</v>
      </c>
      <c r="M41" s="47" t="s">
        <v>19</v>
      </c>
      <c r="N41" s="46">
        <v>6</v>
      </c>
      <c r="O41" s="47" t="s">
        <v>19</v>
      </c>
      <c r="P41" s="46">
        <v>7</v>
      </c>
      <c r="Q41" s="47" t="s">
        <v>106</v>
      </c>
      <c r="R41" s="12"/>
      <c r="S41" s="12"/>
      <c r="T41" s="154" t="s">
        <v>5</v>
      </c>
      <c r="U41" s="154" t="s">
        <v>6</v>
      </c>
      <c r="V41" s="41" t="s">
        <v>7</v>
      </c>
      <c r="W41" s="42" t="s">
        <v>8</v>
      </c>
      <c r="X41" s="150" t="s">
        <v>9</v>
      </c>
      <c r="Y41" s="1" t="s">
        <v>7</v>
      </c>
    </row>
    <row r="42" spans="1:252" x14ac:dyDescent="0.15">
      <c r="A42" s="24" t="s">
        <v>56</v>
      </c>
      <c r="B42" s="88"/>
      <c r="C42" s="3"/>
      <c r="D42" s="48"/>
      <c r="E42" s="49" t="s">
        <v>79</v>
      </c>
      <c r="F42" s="48"/>
      <c r="G42" s="49" t="s">
        <v>242</v>
      </c>
      <c r="H42" s="48"/>
      <c r="I42" s="49" t="s">
        <v>80</v>
      </c>
      <c r="J42" s="48"/>
      <c r="K42" s="49" t="s">
        <v>135</v>
      </c>
      <c r="L42" s="48"/>
      <c r="M42" s="49" t="s">
        <v>109</v>
      </c>
      <c r="N42" s="48"/>
      <c r="O42" s="49" t="s">
        <v>195</v>
      </c>
      <c r="P42" s="48"/>
      <c r="Q42" s="49" t="s">
        <v>243</v>
      </c>
      <c r="R42" s="13" t="s">
        <v>10</v>
      </c>
      <c r="S42" s="15" t="s">
        <v>11</v>
      </c>
      <c r="T42" s="155" t="s">
        <v>12</v>
      </c>
      <c r="U42" s="155" t="s">
        <v>13</v>
      </c>
      <c r="V42" s="43" t="s">
        <v>8</v>
      </c>
      <c r="W42" s="38" t="s">
        <v>14</v>
      </c>
      <c r="X42" s="151" t="s">
        <v>15</v>
      </c>
      <c r="Y42" s="4" t="s">
        <v>16</v>
      </c>
    </row>
    <row r="43" spans="1:252" ht="17.25" x14ac:dyDescent="0.2">
      <c r="A43" s="23"/>
      <c r="B43" s="91" t="s">
        <v>22</v>
      </c>
      <c r="C43" s="5"/>
      <c r="D43" s="50"/>
      <c r="E43" s="51">
        <v>26356</v>
      </c>
      <c r="F43" s="52"/>
      <c r="G43" s="61">
        <v>22908.746999999999</v>
      </c>
      <c r="H43" s="52"/>
      <c r="I43" s="51">
        <v>21582</v>
      </c>
      <c r="J43" s="52"/>
      <c r="K43" s="51">
        <v>16559</v>
      </c>
      <c r="L43" s="53"/>
      <c r="M43" s="71">
        <v>16041</v>
      </c>
      <c r="N43" s="53"/>
      <c r="O43" s="61">
        <v>16014.044</v>
      </c>
      <c r="P43" s="53"/>
      <c r="Q43" s="61">
        <v>15286.955</v>
      </c>
      <c r="R43" s="14"/>
      <c r="S43" s="16"/>
      <c r="T43" s="7"/>
      <c r="U43" s="7"/>
      <c r="V43" s="39"/>
      <c r="W43" s="40"/>
      <c r="X43" s="7"/>
      <c r="Y43" s="6"/>
    </row>
    <row r="44" spans="1:252" x14ac:dyDescent="0.15">
      <c r="A44" s="23" t="s">
        <v>3</v>
      </c>
      <c r="B44" s="90"/>
      <c r="C44" s="2"/>
      <c r="D44" s="46">
        <v>8</v>
      </c>
      <c r="E44" s="47" t="s">
        <v>69</v>
      </c>
      <c r="F44" s="46">
        <v>9</v>
      </c>
      <c r="G44" s="47" t="s">
        <v>69</v>
      </c>
      <c r="H44" s="46"/>
      <c r="I44" s="47"/>
      <c r="J44" s="46"/>
      <c r="K44" s="47"/>
      <c r="L44" s="46"/>
      <c r="M44" s="47"/>
      <c r="N44" s="46"/>
      <c r="O44" s="47"/>
      <c r="P44" s="46"/>
      <c r="Q44" s="47"/>
      <c r="R44" s="12"/>
      <c r="S44" s="12"/>
      <c r="T44" s="154" t="s">
        <v>5</v>
      </c>
      <c r="U44" s="154" t="s">
        <v>6</v>
      </c>
      <c r="V44" s="41" t="s">
        <v>7</v>
      </c>
      <c r="W44" s="42" t="s">
        <v>8</v>
      </c>
      <c r="X44" s="150" t="s">
        <v>9</v>
      </c>
      <c r="Y44" s="1" t="s">
        <v>7</v>
      </c>
    </row>
    <row r="45" spans="1:252" x14ac:dyDescent="0.15">
      <c r="A45" s="24" t="s">
        <v>56</v>
      </c>
      <c r="B45" s="88"/>
      <c r="C45" s="3"/>
      <c r="D45" s="48"/>
      <c r="E45" s="49" t="s">
        <v>26</v>
      </c>
      <c r="F45" s="48"/>
      <c r="G45" s="49" t="s">
        <v>194</v>
      </c>
      <c r="H45" s="48"/>
      <c r="I45" s="49"/>
      <c r="J45" s="48"/>
      <c r="K45" s="49"/>
      <c r="L45" s="48"/>
      <c r="M45" s="49"/>
      <c r="N45" s="48"/>
      <c r="O45" s="49"/>
      <c r="P45" s="48"/>
      <c r="Q45" s="49"/>
      <c r="R45" s="13" t="s">
        <v>10</v>
      </c>
      <c r="S45" s="15" t="s">
        <v>11</v>
      </c>
      <c r="T45" s="155" t="s">
        <v>12</v>
      </c>
      <c r="U45" s="155" t="s">
        <v>13</v>
      </c>
      <c r="V45" s="43" t="s">
        <v>8</v>
      </c>
      <c r="W45" s="38" t="s">
        <v>14</v>
      </c>
      <c r="X45" s="151" t="s">
        <v>15</v>
      </c>
      <c r="Y45" s="4" t="s">
        <v>16</v>
      </c>
    </row>
    <row r="46" spans="1:252" ht="17.25" x14ac:dyDescent="0.2">
      <c r="A46" s="23"/>
      <c r="B46" s="91" t="s">
        <v>22</v>
      </c>
      <c r="C46" s="5">
        <v>7</v>
      </c>
      <c r="D46" s="50"/>
      <c r="E46" s="61">
        <v>11023.252</v>
      </c>
      <c r="F46" s="52"/>
      <c r="G46" s="51">
        <v>10900</v>
      </c>
      <c r="H46" s="52"/>
      <c r="I46" s="51"/>
      <c r="J46" s="52"/>
      <c r="K46" s="51"/>
      <c r="L46" s="52"/>
      <c r="M46" s="51"/>
      <c r="N46" s="52"/>
      <c r="O46" s="51"/>
      <c r="P46" s="53"/>
      <c r="Q46" s="61"/>
      <c r="R46" s="95">
        <f>E43+G43+I43+K43+M43+O43+Q43+M46+K46+I46+G46+E46+O46+Q46</f>
        <v>156670.99799999999</v>
      </c>
      <c r="S46" s="16">
        <v>100</v>
      </c>
      <c r="T46" s="7">
        <v>2E-3</v>
      </c>
      <c r="U46" s="7">
        <v>0</v>
      </c>
      <c r="V46" s="39">
        <v>1881</v>
      </c>
      <c r="W46" s="40">
        <v>158552</v>
      </c>
      <c r="X46" s="7">
        <v>3</v>
      </c>
      <c r="Y46" s="6">
        <v>0.75</v>
      </c>
      <c r="Z46" s="26"/>
    </row>
    <row r="47" spans="1:252" x14ac:dyDescent="0.15">
      <c r="A47" s="74"/>
      <c r="B47" s="92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</row>
    <row r="48" spans="1:252" ht="14.25" x14ac:dyDescent="0.15">
      <c r="A48" s="75"/>
      <c r="B48" s="93" t="s">
        <v>170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AA48" s="73"/>
      <c r="AZ48" s="73"/>
      <c r="BY48" s="73"/>
      <c r="CX48" s="73"/>
      <c r="DW48" s="73"/>
      <c r="EV48" s="73"/>
      <c r="FU48" s="73"/>
      <c r="GT48" s="73"/>
      <c r="HS48" s="73"/>
      <c r="IR48" s="73"/>
    </row>
    <row r="49" spans="1:252" x14ac:dyDescent="0.15">
      <c r="A49" s="23" t="s">
        <v>3</v>
      </c>
      <c r="B49" s="90"/>
      <c r="C49" s="2" t="s">
        <v>4</v>
      </c>
      <c r="D49" s="46">
        <v>1</v>
      </c>
      <c r="E49" s="47" t="s">
        <v>19</v>
      </c>
      <c r="F49" s="46">
        <v>2</v>
      </c>
      <c r="G49" s="47" t="s">
        <v>245</v>
      </c>
      <c r="H49" s="46"/>
      <c r="I49" s="47"/>
      <c r="J49" s="46"/>
      <c r="K49" s="47"/>
      <c r="L49" s="46"/>
      <c r="M49" s="47"/>
      <c r="N49" s="46"/>
      <c r="O49" s="47"/>
      <c r="P49" s="46"/>
      <c r="Q49" s="47"/>
      <c r="R49" s="12"/>
      <c r="S49" s="12"/>
      <c r="T49" s="154" t="s">
        <v>5</v>
      </c>
      <c r="U49" s="154" t="s">
        <v>6</v>
      </c>
      <c r="V49" s="41" t="s">
        <v>7</v>
      </c>
      <c r="W49" s="42" t="s">
        <v>8</v>
      </c>
      <c r="X49" s="150" t="s">
        <v>9</v>
      </c>
      <c r="Y49" s="1" t="s">
        <v>7</v>
      </c>
    </row>
    <row r="50" spans="1:252" x14ac:dyDescent="0.15">
      <c r="A50" s="24" t="s">
        <v>56</v>
      </c>
      <c r="B50" s="88"/>
      <c r="C50" s="3"/>
      <c r="D50" s="48"/>
      <c r="E50" s="49" t="s">
        <v>244</v>
      </c>
      <c r="F50" s="48"/>
      <c r="G50" s="49" t="s">
        <v>246</v>
      </c>
      <c r="H50" s="48"/>
      <c r="I50" s="49"/>
      <c r="J50" s="48"/>
      <c r="K50" s="49"/>
      <c r="L50" s="48"/>
      <c r="M50" s="49"/>
      <c r="N50" s="48"/>
      <c r="O50" s="49"/>
      <c r="P50" s="48"/>
      <c r="Q50" s="49"/>
      <c r="R50" s="13" t="s">
        <v>10</v>
      </c>
      <c r="S50" s="15" t="s">
        <v>11</v>
      </c>
      <c r="T50" s="155" t="s">
        <v>12</v>
      </c>
      <c r="U50" s="155" t="s">
        <v>13</v>
      </c>
      <c r="V50" s="43" t="s">
        <v>8</v>
      </c>
      <c r="W50" s="38" t="s">
        <v>14</v>
      </c>
      <c r="X50" s="151" t="s">
        <v>15</v>
      </c>
      <c r="Y50" s="4" t="s">
        <v>16</v>
      </c>
    </row>
    <row r="51" spans="1:252" ht="17.25" x14ac:dyDescent="0.2">
      <c r="A51" s="23"/>
      <c r="B51" s="91" t="s">
        <v>171</v>
      </c>
      <c r="C51" s="5">
        <v>1</v>
      </c>
      <c r="D51" s="50"/>
      <c r="E51" s="51">
        <v>17081</v>
      </c>
      <c r="F51" s="52"/>
      <c r="G51" s="51">
        <v>15413</v>
      </c>
      <c r="H51" s="52"/>
      <c r="I51" s="51"/>
      <c r="J51" s="52"/>
      <c r="K51" s="51"/>
      <c r="L51" s="52"/>
      <c r="M51" s="54"/>
      <c r="N51" s="52"/>
      <c r="O51" s="54"/>
      <c r="P51" s="52"/>
      <c r="Q51" s="54"/>
      <c r="R51" s="79">
        <f>SUM(E51:Q51)</f>
        <v>32494</v>
      </c>
      <c r="S51" s="16">
        <v>100</v>
      </c>
      <c r="T51" s="7">
        <v>0</v>
      </c>
      <c r="U51" s="7">
        <v>0</v>
      </c>
      <c r="V51" s="39">
        <v>552</v>
      </c>
      <c r="W51" s="40">
        <v>33046</v>
      </c>
      <c r="X51" s="7">
        <v>0</v>
      </c>
      <c r="Y51" s="6">
        <v>1.82</v>
      </c>
    </row>
    <row r="52" spans="1:252" x14ac:dyDescent="0.15">
      <c r="A52" s="74"/>
      <c r="B52" s="92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</row>
    <row r="53" spans="1:252" ht="14.25" x14ac:dyDescent="0.15">
      <c r="A53" s="75"/>
      <c r="B53" s="93" t="s">
        <v>90</v>
      </c>
      <c r="C53" s="75"/>
      <c r="D53" s="75"/>
      <c r="E53" s="142" t="s">
        <v>247</v>
      </c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AA53" s="73"/>
      <c r="AZ53" s="73"/>
      <c r="BY53" s="73"/>
      <c r="CX53" s="73"/>
      <c r="DW53" s="73"/>
      <c r="EV53" s="73"/>
      <c r="FU53" s="73"/>
      <c r="GT53" s="73"/>
      <c r="HS53" s="73"/>
      <c r="IR53" s="73"/>
    </row>
    <row r="54" spans="1:252" x14ac:dyDescent="0.15">
      <c r="A54" s="23" t="s">
        <v>3</v>
      </c>
      <c r="B54" s="90"/>
      <c r="C54" s="2" t="s">
        <v>4</v>
      </c>
      <c r="D54" s="46">
        <v>1</v>
      </c>
      <c r="E54" s="47" t="s">
        <v>19</v>
      </c>
      <c r="F54" s="46">
        <v>2</v>
      </c>
      <c r="G54" s="47" t="s">
        <v>19</v>
      </c>
      <c r="H54" s="46"/>
      <c r="I54" s="47"/>
      <c r="J54" s="46"/>
      <c r="K54" s="47"/>
      <c r="L54" s="46"/>
      <c r="M54" s="47"/>
      <c r="N54" s="46"/>
      <c r="O54" s="47"/>
      <c r="P54" s="46"/>
      <c r="Q54" s="47"/>
      <c r="R54" s="12"/>
      <c r="S54" s="12"/>
      <c r="T54" s="154" t="s">
        <v>5</v>
      </c>
      <c r="U54" s="154" t="s">
        <v>6</v>
      </c>
      <c r="V54" s="41" t="s">
        <v>7</v>
      </c>
      <c r="W54" s="42" t="s">
        <v>8</v>
      </c>
      <c r="X54" s="150" t="s">
        <v>9</v>
      </c>
      <c r="Y54" s="1" t="s">
        <v>7</v>
      </c>
    </row>
    <row r="55" spans="1:252" x14ac:dyDescent="0.15">
      <c r="A55" s="24" t="s">
        <v>56</v>
      </c>
      <c r="B55" s="88"/>
      <c r="C55" s="3"/>
      <c r="D55" s="48"/>
      <c r="E55" s="49" t="s">
        <v>130</v>
      </c>
      <c r="F55" s="48"/>
      <c r="G55" s="49" t="s">
        <v>186</v>
      </c>
      <c r="H55" s="48"/>
      <c r="I55" s="49"/>
      <c r="J55" s="48"/>
      <c r="K55" s="98"/>
      <c r="L55" s="48"/>
      <c r="M55" s="49"/>
      <c r="N55" s="48"/>
      <c r="O55" s="49"/>
      <c r="P55" s="48"/>
      <c r="Q55" s="49"/>
      <c r="R55" s="13" t="s">
        <v>10</v>
      </c>
      <c r="S55" s="15" t="s">
        <v>11</v>
      </c>
      <c r="T55" s="155" t="s">
        <v>12</v>
      </c>
      <c r="U55" s="155" t="s">
        <v>13</v>
      </c>
      <c r="V55" s="43" t="s">
        <v>8</v>
      </c>
      <c r="W55" s="38" t="s">
        <v>14</v>
      </c>
      <c r="X55" s="151" t="s">
        <v>15</v>
      </c>
      <c r="Y55" s="4" t="s">
        <v>16</v>
      </c>
    </row>
    <row r="56" spans="1:252" ht="17.25" x14ac:dyDescent="0.2">
      <c r="A56" s="23"/>
      <c r="B56" s="91" t="s">
        <v>91</v>
      </c>
      <c r="C56" s="5">
        <v>2</v>
      </c>
      <c r="D56" s="50"/>
      <c r="E56" s="51"/>
      <c r="F56" s="52"/>
      <c r="G56" s="51"/>
      <c r="H56" s="52"/>
      <c r="I56" s="51"/>
      <c r="J56" s="52"/>
      <c r="K56" s="51"/>
      <c r="L56" s="52"/>
      <c r="M56" s="54"/>
      <c r="N56" s="52"/>
      <c r="O56" s="54"/>
      <c r="P56" s="52"/>
      <c r="Q56" s="54"/>
      <c r="R56" s="79"/>
      <c r="S56" s="16">
        <v>100</v>
      </c>
      <c r="T56" s="7"/>
      <c r="U56" s="7"/>
      <c r="V56" s="39"/>
      <c r="W56" s="40"/>
      <c r="X56" s="7"/>
      <c r="Y56" s="6">
        <v>1.89</v>
      </c>
    </row>
    <row r="57" spans="1:252" x14ac:dyDescent="0.15">
      <c r="A57" s="74"/>
      <c r="B57" s="92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</row>
    <row r="58" spans="1:252" ht="14.25" x14ac:dyDescent="0.15">
      <c r="A58" s="75"/>
      <c r="B58" s="93" t="s">
        <v>110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AA58" s="73"/>
      <c r="AZ58" s="73"/>
      <c r="BY58" s="73"/>
      <c r="CX58" s="73"/>
      <c r="DW58" s="73"/>
      <c r="EV58" s="73"/>
      <c r="FU58" s="73"/>
      <c r="GT58" s="73"/>
      <c r="HS58" s="73"/>
      <c r="IR58" s="73"/>
    </row>
    <row r="59" spans="1:252" x14ac:dyDescent="0.15">
      <c r="A59" s="23" t="s">
        <v>3</v>
      </c>
      <c r="B59" s="90"/>
      <c r="C59" s="2" t="s">
        <v>4</v>
      </c>
      <c r="D59" s="46">
        <v>1</v>
      </c>
      <c r="E59" s="47" t="s">
        <v>19</v>
      </c>
      <c r="F59" s="46">
        <v>2</v>
      </c>
      <c r="G59" s="47" t="s">
        <v>19</v>
      </c>
      <c r="H59" s="46">
        <v>3</v>
      </c>
      <c r="I59" s="76" t="s">
        <v>94</v>
      </c>
      <c r="J59" s="46">
        <v>4</v>
      </c>
      <c r="K59" s="47" t="s">
        <v>105</v>
      </c>
      <c r="L59" s="46">
        <v>5</v>
      </c>
      <c r="M59" s="47" t="s">
        <v>69</v>
      </c>
      <c r="N59" s="46">
        <v>6</v>
      </c>
      <c r="O59" s="47" t="s">
        <v>19</v>
      </c>
      <c r="P59" s="46">
        <v>7</v>
      </c>
      <c r="Q59" s="47" t="s">
        <v>226</v>
      </c>
      <c r="R59" s="12"/>
      <c r="S59" s="12"/>
      <c r="T59" s="154" t="s">
        <v>5</v>
      </c>
      <c r="U59" s="154" t="s">
        <v>6</v>
      </c>
      <c r="V59" s="41" t="s">
        <v>7</v>
      </c>
      <c r="W59" s="42" t="s">
        <v>8</v>
      </c>
      <c r="X59" s="150" t="s">
        <v>9</v>
      </c>
      <c r="Y59" s="1" t="s">
        <v>7</v>
      </c>
    </row>
    <row r="60" spans="1:252" x14ac:dyDescent="0.15">
      <c r="A60" s="24" t="s">
        <v>56</v>
      </c>
      <c r="B60" s="88"/>
      <c r="C60" s="3"/>
      <c r="D60" s="48"/>
      <c r="E60" s="49" t="s">
        <v>248</v>
      </c>
      <c r="F60" s="48"/>
      <c r="G60" s="49" t="s">
        <v>81</v>
      </c>
      <c r="H60" s="48"/>
      <c r="I60" s="49" t="s">
        <v>137</v>
      </c>
      <c r="J60" s="48"/>
      <c r="K60" s="49" t="s">
        <v>112</v>
      </c>
      <c r="L60" s="48"/>
      <c r="M60" s="49" t="s">
        <v>196</v>
      </c>
      <c r="N60" s="48"/>
      <c r="O60" s="49" t="s">
        <v>136</v>
      </c>
      <c r="P60" s="48"/>
      <c r="Q60" s="49" t="s">
        <v>249</v>
      </c>
      <c r="R60" s="13" t="s">
        <v>10</v>
      </c>
      <c r="S60" s="15" t="s">
        <v>11</v>
      </c>
      <c r="T60" s="155" t="s">
        <v>12</v>
      </c>
      <c r="U60" s="155" t="s">
        <v>13</v>
      </c>
      <c r="V60" s="43" t="s">
        <v>8</v>
      </c>
      <c r="W60" s="38" t="s">
        <v>14</v>
      </c>
      <c r="X60" s="151" t="s">
        <v>15</v>
      </c>
      <c r="Y60" s="4" t="s">
        <v>16</v>
      </c>
    </row>
    <row r="61" spans="1:252" ht="17.25" x14ac:dyDescent="0.2">
      <c r="A61" s="23"/>
      <c r="B61" s="91" t="s">
        <v>111</v>
      </c>
      <c r="C61" s="5"/>
      <c r="D61" s="50"/>
      <c r="E61" s="51">
        <v>28978</v>
      </c>
      <c r="F61" s="52"/>
      <c r="G61" s="51">
        <v>20508</v>
      </c>
      <c r="H61" s="52"/>
      <c r="I61" s="51">
        <v>18218</v>
      </c>
      <c r="J61" s="52"/>
      <c r="K61" s="51">
        <v>13841</v>
      </c>
      <c r="L61" s="52"/>
      <c r="M61" s="51">
        <v>13356</v>
      </c>
      <c r="N61" s="52"/>
      <c r="O61" s="51">
        <v>11978</v>
      </c>
      <c r="P61" s="52"/>
      <c r="Q61" s="51">
        <v>9639</v>
      </c>
      <c r="R61" s="79"/>
      <c r="S61" s="16">
        <v>100</v>
      </c>
      <c r="T61" s="149"/>
      <c r="U61" s="149"/>
      <c r="V61" s="39"/>
      <c r="W61" s="40"/>
      <c r="X61" s="149"/>
      <c r="Y61" s="6">
        <v>0.71</v>
      </c>
    </row>
    <row r="62" spans="1:252" x14ac:dyDescent="0.15">
      <c r="A62" s="23" t="s">
        <v>3</v>
      </c>
      <c r="B62" s="90"/>
      <c r="C62" s="2" t="s">
        <v>4</v>
      </c>
      <c r="D62" s="46">
        <v>8</v>
      </c>
      <c r="E62" s="47" t="s">
        <v>250</v>
      </c>
      <c r="F62" s="46">
        <v>9</v>
      </c>
      <c r="G62" s="47" t="s">
        <v>17</v>
      </c>
      <c r="H62" s="46"/>
      <c r="I62" s="47"/>
      <c r="J62" s="46"/>
      <c r="K62" s="47"/>
      <c r="L62" s="46"/>
      <c r="M62" s="47"/>
      <c r="N62" s="46"/>
      <c r="O62" s="47"/>
      <c r="P62" s="46"/>
      <c r="Q62" s="47"/>
      <c r="R62" s="12"/>
      <c r="S62" s="12"/>
      <c r="T62" s="154" t="s">
        <v>5</v>
      </c>
      <c r="U62" s="154" t="s">
        <v>6</v>
      </c>
      <c r="V62" s="41" t="s">
        <v>7</v>
      </c>
      <c r="W62" s="42" t="s">
        <v>8</v>
      </c>
      <c r="X62" s="150" t="s">
        <v>9</v>
      </c>
      <c r="Y62" s="1" t="s">
        <v>7</v>
      </c>
    </row>
    <row r="63" spans="1:252" x14ac:dyDescent="0.15">
      <c r="A63" s="24" t="s">
        <v>56</v>
      </c>
      <c r="B63" s="88"/>
      <c r="C63" s="3"/>
      <c r="D63" s="48"/>
      <c r="E63" s="49" t="s">
        <v>251</v>
      </c>
      <c r="F63" s="48"/>
      <c r="G63" s="49" t="s">
        <v>252</v>
      </c>
      <c r="H63" s="48"/>
      <c r="I63" s="49"/>
      <c r="J63" s="48"/>
      <c r="K63" s="49"/>
      <c r="L63" s="48"/>
      <c r="M63" s="49"/>
      <c r="N63" s="48"/>
      <c r="O63" s="49"/>
      <c r="P63" s="48"/>
      <c r="Q63" s="49"/>
      <c r="R63" s="13" t="s">
        <v>10</v>
      </c>
      <c r="S63" s="15" t="s">
        <v>11</v>
      </c>
      <c r="T63" s="155" t="s">
        <v>12</v>
      </c>
      <c r="U63" s="155" t="s">
        <v>13</v>
      </c>
      <c r="V63" s="43" t="s">
        <v>8</v>
      </c>
      <c r="W63" s="38" t="s">
        <v>14</v>
      </c>
      <c r="X63" s="151" t="s">
        <v>15</v>
      </c>
      <c r="Y63" s="4" t="s">
        <v>16</v>
      </c>
    </row>
    <row r="64" spans="1:252" ht="17.25" x14ac:dyDescent="0.2">
      <c r="A64" s="23"/>
      <c r="B64" s="91" t="s">
        <v>111</v>
      </c>
      <c r="C64" s="5">
        <v>6</v>
      </c>
      <c r="D64" s="50"/>
      <c r="E64" s="51">
        <v>5805</v>
      </c>
      <c r="F64" s="52"/>
      <c r="G64" s="51">
        <v>4391</v>
      </c>
      <c r="H64" s="52"/>
      <c r="I64" s="51"/>
      <c r="J64" s="52"/>
      <c r="K64" s="51"/>
      <c r="L64" s="52"/>
      <c r="M64" s="51"/>
      <c r="N64" s="52"/>
      <c r="O64" s="51"/>
      <c r="P64" s="52"/>
      <c r="Q64" s="51"/>
      <c r="R64" s="79">
        <f>SUM(E64:Q64)+SUM(E61:Q61)</f>
        <v>126714</v>
      </c>
      <c r="S64" s="16">
        <v>100</v>
      </c>
      <c r="T64" s="7">
        <v>0</v>
      </c>
      <c r="U64" s="7">
        <v>0</v>
      </c>
      <c r="V64" s="39">
        <v>1088</v>
      </c>
      <c r="W64" s="40">
        <v>127802</v>
      </c>
      <c r="X64" s="7">
        <v>35</v>
      </c>
      <c r="Y64" s="6">
        <v>0.71</v>
      </c>
    </row>
    <row r="65" spans="1:252" x14ac:dyDescent="0.15">
      <c r="A65" s="74"/>
      <c r="B65" s="92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</row>
    <row r="66" spans="1:252" ht="14.25" x14ac:dyDescent="0.15">
      <c r="A66" s="75"/>
      <c r="B66" s="93" t="s">
        <v>66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AA66" s="73"/>
      <c r="AZ66" s="73"/>
      <c r="BY66" s="73"/>
      <c r="CX66" s="73"/>
      <c r="DW66" s="73"/>
      <c r="EV66" s="73"/>
      <c r="FU66" s="73"/>
      <c r="GT66" s="73"/>
      <c r="HS66" s="73"/>
      <c r="IR66" s="73"/>
    </row>
    <row r="67" spans="1:252" x14ac:dyDescent="0.15">
      <c r="A67" s="23" t="s">
        <v>3</v>
      </c>
      <c r="B67" s="90"/>
      <c r="C67" s="2" t="s">
        <v>4</v>
      </c>
      <c r="D67" s="46">
        <v>1</v>
      </c>
      <c r="E67" s="47" t="s">
        <v>19</v>
      </c>
      <c r="F67" s="46">
        <v>2</v>
      </c>
      <c r="G67" s="47" t="s">
        <v>69</v>
      </c>
      <c r="H67" s="46">
        <v>3</v>
      </c>
      <c r="I67" s="47" t="s">
        <v>85</v>
      </c>
      <c r="J67" s="46"/>
      <c r="K67" s="47"/>
      <c r="L67" s="46"/>
      <c r="M67" s="47"/>
      <c r="N67" s="46"/>
      <c r="O67" s="47"/>
      <c r="P67" s="46"/>
      <c r="Q67" s="47"/>
      <c r="R67" s="12"/>
      <c r="S67" s="12"/>
      <c r="T67" s="154" t="s">
        <v>5</v>
      </c>
      <c r="U67" s="154" t="s">
        <v>6</v>
      </c>
      <c r="V67" s="41" t="s">
        <v>7</v>
      </c>
      <c r="W67" s="42" t="s">
        <v>8</v>
      </c>
      <c r="X67" s="150" t="s">
        <v>9</v>
      </c>
      <c r="Y67" s="1" t="s">
        <v>7</v>
      </c>
    </row>
    <row r="68" spans="1:252" x14ac:dyDescent="0.15">
      <c r="A68" s="24" t="s">
        <v>56</v>
      </c>
      <c r="B68" s="88"/>
      <c r="C68" s="3"/>
      <c r="D68" s="48"/>
      <c r="E68" s="49" t="s">
        <v>197</v>
      </c>
      <c r="F68" s="48"/>
      <c r="G68" s="49" t="s">
        <v>138</v>
      </c>
      <c r="H68" s="48"/>
      <c r="I68" s="49" t="s">
        <v>253</v>
      </c>
      <c r="J68" s="48"/>
      <c r="K68" s="49"/>
      <c r="L68" s="48"/>
      <c r="M68" s="49"/>
      <c r="N68" s="48"/>
      <c r="O68" s="49"/>
      <c r="P68" s="48"/>
      <c r="Q68" s="49"/>
      <c r="R68" s="13" t="s">
        <v>10</v>
      </c>
      <c r="S68" s="15" t="s">
        <v>11</v>
      </c>
      <c r="T68" s="155" t="s">
        <v>12</v>
      </c>
      <c r="U68" s="155" t="s">
        <v>13</v>
      </c>
      <c r="V68" s="43" t="s">
        <v>8</v>
      </c>
      <c r="W68" s="38" t="s">
        <v>14</v>
      </c>
      <c r="X68" s="151" t="s">
        <v>15</v>
      </c>
      <c r="Y68" s="4" t="s">
        <v>16</v>
      </c>
    </row>
    <row r="69" spans="1:252" ht="17.25" x14ac:dyDescent="0.2">
      <c r="A69" s="23"/>
      <c r="B69" s="91" t="s">
        <v>23</v>
      </c>
      <c r="C69" s="5"/>
      <c r="D69" s="50"/>
      <c r="E69" s="51">
        <v>13574</v>
      </c>
      <c r="F69" s="52"/>
      <c r="G69" s="71">
        <v>11391</v>
      </c>
      <c r="H69" s="78"/>
      <c r="I69" s="71">
        <v>8013</v>
      </c>
      <c r="J69" s="52"/>
      <c r="K69" s="51"/>
      <c r="L69" s="52"/>
      <c r="M69" s="54"/>
      <c r="N69" s="52"/>
      <c r="O69" s="54"/>
      <c r="P69" s="52"/>
      <c r="Q69" s="54"/>
      <c r="R69" s="81">
        <f>SUM(E69:Q69)</f>
        <v>32978</v>
      </c>
      <c r="S69" s="16">
        <v>100</v>
      </c>
      <c r="T69" s="7">
        <v>0</v>
      </c>
      <c r="U69" s="7">
        <v>0</v>
      </c>
      <c r="V69" s="39">
        <v>559</v>
      </c>
      <c r="W69" s="40">
        <v>33537</v>
      </c>
      <c r="X69" s="7">
        <v>1</v>
      </c>
      <c r="Y69" s="6">
        <v>1.35</v>
      </c>
    </row>
    <row r="70" spans="1:252" ht="17.25" x14ac:dyDescent="0.2">
      <c r="A70" s="22"/>
      <c r="B70" s="89" t="s">
        <v>24</v>
      </c>
      <c r="C70" s="5"/>
      <c r="D70" s="50"/>
      <c r="E70" s="51">
        <v>4458</v>
      </c>
      <c r="F70" s="52"/>
      <c r="G70" s="71">
        <v>734</v>
      </c>
      <c r="H70" s="78"/>
      <c r="I70" s="71">
        <v>2284</v>
      </c>
      <c r="J70" s="52"/>
      <c r="K70" s="51"/>
      <c r="L70" s="52"/>
      <c r="M70" s="54"/>
      <c r="N70" s="52"/>
      <c r="O70" s="54"/>
      <c r="P70" s="52"/>
      <c r="Q70" s="54"/>
      <c r="R70" s="81">
        <f>SUM(E70:Q70)</f>
        <v>7476</v>
      </c>
      <c r="S70" s="16">
        <v>100</v>
      </c>
      <c r="T70" s="7">
        <v>0</v>
      </c>
      <c r="U70" s="7">
        <v>0</v>
      </c>
      <c r="V70" s="39">
        <v>210</v>
      </c>
      <c r="W70" s="40">
        <v>7686</v>
      </c>
      <c r="X70" s="7">
        <v>0</v>
      </c>
      <c r="Y70" s="6">
        <v>1.6</v>
      </c>
    </row>
    <row r="71" spans="1:252" ht="17.25" x14ac:dyDescent="0.2">
      <c r="A71" s="22"/>
      <c r="B71" s="94" t="s">
        <v>25</v>
      </c>
      <c r="C71" s="18">
        <v>2</v>
      </c>
      <c r="D71" s="50"/>
      <c r="E71" s="37">
        <f>E69+E70</f>
        <v>18032</v>
      </c>
      <c r="F71" s="52"/>
      <c r="G71" s="82">
        <f>G69+G70</f>
        <v>12125</v>
      </c>
      <c r="H71" s="78"/>
      <c r="I71" s="82">
        <f>I69+I70</f>
        <v>10297</v>
      </c>
      <c r="J71" s="52"/>
      <c r="K71" s="37"/>
      <c r="L71" s="52"/>
      <c r="M71" s="69"/>
      <c r="N71" s="52"/>
      <c r="O71" s="69"/>
      <c r="P71" s="52"/>
      <c r="Q71" s="69"/>
      <c r="R71" s="81">
        <f>SUM(E71:Q71)</f>
        <v>40454</v>
      </c>
      <c r="S71" s="16">
        <v>100</v>
      </c>
      <c r="T71" s="8">
        <v>0</v>
      </c>
      <c r="U71" s="8">
        <v>0</v>
      </c>
      <c r="V71" s="40">
        <f>V69+V70</f>
        <v>769</v>
      </c>
      <c r="W71" s="40">
        <f t="shared" ref="W71:X71" si="4">W69+W70</f>
        <v>41223</v>
      </c>
      <c r="X71" s="40">
        <f t="shared" si="4"/>
        <v>1</v>
      </c>
      <c r="Y71" s="16">
        <v>1.4</v>
      </c>
    </row>
    <row r="72" spans="1:252" x14ac:dyDescent="0.15">
      <c r="A72" s="74"/>
      <c r="B72" s="92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</row>
    <row r="73" spans="1:252" ht="14.25" x14ac:dyDescent="0.15">
      <c r="A73" s="75"/>
      <c r="B73" s="93" t="s">
        <v>148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AA73" s="73"/>
      <c r="AZ73" s="73"/>
      <c r="BY73" s="73"/>
      <c r="CX73" s="73"/>
      <c r="DW73" s="73"/>
      <c r="EV73" s="73"/>
      <c r="FU73" s="73"/>
      <c r="GT73" s="73"/>
      <c r="HS73" s="73"/>
      <c r="IR73" s="73"/>
    </row>
    <row r="74" spans="1:252" x14ac:dyDescent="0.15">
      <c r="A74" s="23" t="s">
        <v>3</v>
      </c>
      <c r="B74" s="90"/>
      <c r="C74" s="2" t="s">
        <v>4</v>
      </c>
      <c r="D74" s="46">
        <v>1</v>
      </c>
      <c r="E74" s="47" t="s">
        <v>17</v>
      </c>
      <c r="F74" s="46">
        <v>2</v>
      </c>
      <c r="G74" s="47" t="s">
        <v>17</v>
      </c>
      <c r="H74" s="46">
        <v>3</v>
      </c>
      <c r="I74" s="47" t="s">
        <v>17</v>
      </c>
      <c r="J74" s="46"/>
      <c r="K74" s="47"/>
      <c r="L74" s="46"/>
      <c r="M74" s="47"/>
      <c r="N74" s="46"/>
      <c r="O74" s="47"/>
      <c r="P74" s="46"/>
      <c r="Q74" s="47"/>
      <c r="R74" s="12"/>
      <c r="S74" s="12"/>
      <c r="T74" s="154" t="s">
        <v>5</v>
      </c>
      <c r="U74" s="154" t="s">
        <v>6</v>
      </c>
      <c r="V74" s="41" t="s">
        <v>7</v>
      </c>
      <c r="W74" s="42" t="s">
        <v>8</v>
      </c>
      <c r="X74" s="150" t="s">
        <v>9</v>
      </c>
      <c r="Y74" s="1" t="s">
        <v>7</v>
      </c>
    </row>
    <row r="75" spans="1:252" x14ac:dyDescent="0.15">
      <c r="A75" s="24" t="s">
        <v>56</v>
      </c>
      <c r="B75" s="88"/>
      <c r="C75" s="3"/>
      <c r="D75" s="48"/>
      <c r="E75" s="49" t="s">
        <v>129</v>
      </c>
      <c r="F75" s="48"/>
      <c r="G75" s="49" t="s">
        <v>254</v>
      </c>
      <c r="H75" s="48"/>
      <c r="I75" s="49" t="s">
        <v>255</v>
      </c>
      <c r="J75" s="48"/>
      <c r="K75" s="49"/>
      <c r="L75" s="48"/>
      <c r="M75" s="49"/>
      <c r="N75" s="48"/>
      <c r="O75" s="49"/>
      <c r="P75" s="48"/>
      <c r="Q75" s="49"/>
      <c r="R75" s="13" t="s">
        <v>10</v>
      </c>
      <c r="S75" s="15" t="s">
        <v>11</v>
      </c>
      <c r="T75" s="155" t="s">
        <v>12</v>
      </c>
      <c r="U75" s="155" t="s">
        <v>13</v>
      </c>
      <c r="V75" s="43" t="s">
        <v>8</v>
      </c>
      <c r="W75" s="38" t="s">
        <v>14</v>
      </c>
      <c r="X75" s="151" t="s">
        <v>15</v>
      </c>
      <c r="Y75" s="4" t="s">
        <v>16</v>
      </c>
    </row>
    <row r="76" spans="1:252" ht="17.25" x14ac:dyDescent="0.2">
      <c r="A76" s="23"/>
      <c r="B76" s="91" t="s">
        <v>149</v>
      </c>
      <c r="C76" s="5">
        <v>1</v>
      </c>
      <c r="D76" s="50"/>
      <c r="E76" s="51">
        <v>16698</v>
      </c>
      <c r="F76" s="52"/>
      <c r="G76" s="51">
        <v>8489</v>
      </c>
      <c r="H76" s="52"/>
      <c r="I76" s="51">
        <v>1649</v>
      </c>
      <c r="J76" s="52"/>
      <c r="K76" s="51"/>
      <c r="L76" s="52"/>
      <c r="M76" s="51"/>
      <c r="N76" s="52"/>
      <c r="O76" s="51"/>
      <c r="P76" s="52"/>
      <c r="Q76" s="51"/>
      <c r="R76" s="79">
        <f>SUM(E76:Q76)</f>
        <v>26836</v>
      </c>
      <c r="S76" s="16">
        <v>100</v>
      </c>
      <c r="T76" s="7">
        <v>0</v>
      </c>
      <c r="U76" s="7">
        <v>0</v>
      </c>
      <c r="V76" s="39">
        <v>432</v>
      </c>
      <c r="W76" s="40">
        <v>27268</v>
      </c>
      <c r="X76" s="7">
        <v>3</v>
      </c>
      <c r="Y76" s="6">
        <v>1.64</v>
      </c>
    </row>
    <row r="77" spans="1:252" x14ac:dyDescent="0.15">
      <c r="A77" s="74"/>
      <c r="B77" s="92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</row>
    <row r="78" spans="1:252" ht="14.25" x14ac:dyDescent="0.15">
      <c r="A78" s="75"/>
      <c r="B78" s="93" t="s">
        <v>157</v>
      </c>
      <c r="C78" s="75"/>
      <c r="D78" s="75"/>
      <c r="E78" s="142" t="s">
        <v>247</v>
      </c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AA78" s="73"/>
      <c r="AZ78" s="73"/>
      <c r="BY78" s="73"/>
      <c r="CX78" s="73"/>
      <c r="DW78" s="73"/>
      <c r="EV78" s="73"/>
      <c r="FU78" s="73"/>
      <c r="GT78" s="73"/>
      <c r="HS78" s="73"/>
      <c r="IR78" s="73"/>
    </row>
    <row r="79" spans="1:252" x14ac:dyDescent="0.15">
      <c r="A79" s="23" t="s">
        <v>3</v>
      </c>
      <c r="B79" s="90"/>
      <c r="C79" s="2" t="s">
        <v>4</v>
      </c>
      <c r="D79" s="46">
        <v>1</v>
      </c>
      <c r="E79" s="47" t="s">
        <v>19</v>
      </c>
      <c r="F79" s="46"/>
      <c r="G79" s="47"/>
      <c r="H79" s="46"/>
      <c r="I79" s="47"/>
      <c r="J79" s="46"/>
      <c r="K79" s="47"/>
      <c r="L79" s="46"/>
      <c r="M79" s="47"/>
      <c r="N79" s="46"/>
      <c r="O79" s="47"/>
      <c r="P79" s="46"/>
      <c r="Q79" s="47"/>
      <c r="R79" s="12"/>
      <c r="S79" s="12"/>
      <c r="T79" s="154" t="s">
        <v>5</v>
      </c>
      <c r="U79" s="154" t="s">
        <v>6</v>
      </c>
      <c r="V79" s="41" t="s">
        <v>7</v>
      </c>
      <c r="W79" s="42" t="s">
        <v>8</v>
      </c>
      <c r="X79" s="150" t="s">
        <v>9</v>
      </c>
      <c r="Y79" s="1" t="s">
        <v>7</v>
      </c>
    </row>
    <row r="80" spans="1:252" x14ac:dyDescent="0.15">
      <c r="A80" s="24" t="s">
        <v>56</v>
      </c>
      <c r="B80" s="88"/>
      <c r="C80" s="3"/>
      <c r="D80" s="48"/>
      <c r="E80" s="49" t="s">
        <v>198</v>
      </c>
      <c r="F80" s="48"/>
      <c r="G80" s="49"/>
      <c r="H80" s="48"/>
      <c r="I80" s="49"/>
      <c r="J80" s="48"/>
      <c r="K80" s="49"/>
      <c r="L80" s="48"/>
      <c r="M80" s="49"/>
      <c r="N80" s="48"/>
      <c r="O80" s="49"/>
      <c r="P80" s="48"/>
      <c r="Q80" s="49"/>
      <c r="R80" s="13" t="s">
        <v>10</v>
      </c>
      <c r="S80" s="15" t="s">
        <v>11</v>
      </c>
      <c r="T80" s="155" t="s">
        <v>12</v>
      </c>
      <c r="U80" s="155" t="s">
        <v>13</v>
      </c>
      <c r="V80" s="43" t="s">
        <v>8</v>
      </c>
      <c r="W80" s="38" t="s">
        <v>14</v>
      </c>
      <c r="X80" s="151" t="s">
        <v>15</v>
      </c>
      <c r="Y80" s="4" t="s">
        <v>16</v>
      </c>
    </row>
    <row r="81" spans="1:252" ht="17.25" x14ac:dyDescent="0.2">
      <c r="A81" s="23"/>
      <c r="B81" s="91" t="s">
        <v>158</v>
      </c>
      <c r="C81" s="5">
        <v>1</v>
      </c>
      <c r="D81" s="50"/>
      <c r="E81" s="51"/>
      <c r="F81" s="52"/>
      <c r="G81" s="51"/>
      <c r="H81" s="52"/>
      <c r="I81" s="51"/>
      <c r="J81" s="52"/>
      <c r="K81" s="51"/>
      <c r="L81" s="52"/>
      <c r="M81" s="51"/>
      <c r="N81" s="52"/>
      <c r="O81" s="51"/>
      <c r="P81" s="52"/>
      <c r="Q81" s="51"/>
      <c r="R81" s="79"/>
      <c r="S81" s="16">
        <v>100</v>
      </c>
      <c r="T81" s="7"/>
      <c r="U81" s="7"/>
      <c r="V81" s="39"/>
      <c r="W81" s="40"/>
      <c r="X81" s="7"/>
      <c r="Y81" s="6">
        <v>1.66</v>
      </c>
    </row>
    <row r="82" spans="1:252" x14ac:dyDescent="0.15">
      <c r="A82" s="74"/>
      <c r="B82" s="92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</row>
    <row r="83" spans="1:252" ht="14.25" x14ac:dyDescent="0.15">
      <c r="A83" s="75"/>
      <c r="B83" s="93" t="s">
        <v>146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AA83" s="73"/>
      <c r="AZ83" s="73"/>
      <c r="BY83" s="73"/>
      <c r="CX83" s="73"/>
      <c r="DW83" s="73"/>
      <c r="EV83" s="73"/>
      <c r="FU83" s="73"/>
      <c r="GT83" s="73"/>
      <c r="HS83" s="73"/>
      <c r="IR83" s="73"/>
    </row>
    <row r="84" spans="1:252" x14ac:dyDescent="0.15">
      <c r="A84" s="23" t="s">
        <v>3</v>
      </c>
      <c r="B84" s="90"/>
      <c r="C84" s="2" t="s">
        <v>4</v>
      </c>
      <c r="D84" s="46">
        <v>1</v>
      </c>
      <c r="E84" s="47" t="s">
        <v>19</v>
      </c>
      <c r="F84" s="46">
        <v>2</v>
      </c>
      <c r="G84" s="47" t="s">
        <v>256</v>
      </c>
      <c r="H84" s="46"/>
      <c r="I84" s="47"/>
      <c r="J84" s="46"/>
      <c r="K84" s="47"/>
      <c r="L84" s="46"/>
      <c r="M84" s="47"/>
      <c r="N84" s="46"/>
      <c r="O84" s="47"/>
      <c r="P84" s="46"/>
      <c r="Q84" s="47"/>
      <c r="R84" s="12"/>
      <c r="S84" s="12"/>
      <c r="T84" s="154" t="s">
        <v>5</v>
      </c>
      <c r="U84" s="154" t="s">
        <v>6</v>
      </c>
      <c r="V84" s="41" t="s">
        <v>7</v>
      </c>
      <c r="W84" s="42" t="s">
        <v>8</v>
      </c>
      <c r="X84" s="150" t="s">
        <v>9</v>
      </c>
      <c r="Y84" s="1" t="s">
        <v>7</v>
      </c>
    </row>
    <row r="85" spans="1:252" x14ac:dyDescent="0.15">
      <c r="A85" s="24" t="s">
        <v>56</v>
      </c>
      <c r="B85" s="88"/>
      <c r="C85" s="3"/>
      <c r="D85" s="48"/>
      <c r="E85" s="49" t="s">
        <v>199</v>
      </c>
      <c r="F85" s="48"/>
      <c r="G85" s="49" t="s">
        <v>257</v>
      </c>
      <c r="H85" s="48"/>
      <c r="I85" s="49"/>
      <c r="J85" s="48"/>
      <c r="K85" s="49"/>
      <c r="L85" s="48"/>
      <c r="M85" s="49"/>
      <c r="N85" s="48"/>
      <c r="O85" s="49"/>
      <c r="P85" s="48"/>
      <c r="Q85" s="49"/>
      <c r="R85" s="13" t="s">
        <v>10</v>
      </c>
      <c r="S85" s="15" t="s">
        <v>11</v>
      </c>
      <c r="T85" s="155" t="s">
        <v>12</v>
      </c>
      <c r="U85" s="155" t="s">
        <v>13</v>
      </c>
      <c r="V85" s="43" t="s">
        <v>8</v>
      </c>
      <c r="W85" s="38" t="s">
        <v>14</v>
      </c>
      <c r="X85" s="151" t="s">
        <v>15</v>
      </c>
      <c r="Y85" s="4" t="s">
        <v>16</v>
      </c>
    </row>
    <row r="86" spans="1:252" ht="17.25" x14ac:dyDescent="0.2">
      <c r="A86" s="23"/>
      <c r="B86" s="91" t="s">
        <v>147</v>
      </c>
      <c r="C86" s="5">
        <v>1</v>
      </c>
      <c r="D86" s="50"/>
      <c r="E86" s="51">
        <v>17867</v>
      </c>
      <c r="F86" s="52"/>
      <c r="G86" s="51">
        <v>11067</v>
      </c>
      <c r="H86" s="52"/>
      <c r="I86" s="51"/>
      <c r="J86" s="52"/>
      <c r="K86" s="51"/>
      <c r="L86" s="53"/>
      <c r="M86" s="51"/>
      <c r="N86" s="53"/>
      <c r="O86" s="51"/>
      <c r="P86" s="53"/>
      <c r="Q86" s="51"/>
      <c r="R86" s="79">
        <f>SUM(E86:Q86)</f>
        <v>28934</v>
      </c>
      <c r="S86" s="16">
        <v>100</v>
      </c>
      <c r="T86" s="7">
        <v>0</v>
      </c>
      <c r="U86" s="7">
        <v>0</v>
      </c>
      <c r="V86" s="39">
        <v>407</v>
      </c>
      <c r="W86" s="40">
        <v>29341</v>
      </c>
      <c r="X86" s="7">
        <v>2</v>
      </c>
      <c r="Y86" s="6">
        <v>3.71</v>
      </c>
    </row>
    <row r="87" spans="1:252" x14ac:dyDescent="0.15">
      <c r="A87" s="74"/>
      <c r="B87" s="92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</row>
    <row r="88" spans="1:252" ht="14.25" x14ac:dyDescent="0.15">
      <c r="A88" s="75"/>
      <c r="B88" s="93" t="s">
        <v>57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AA88" s="73"/>
      <c r="AZ88" s="73"/>
      <c r="BY88" s="73"/>
      <c r="CX88" s="73"/>
      <c r="DW88" s="73"/>
      <c r="EV88" s="73"/>
      <c r="FU88" s="73"/>
      <c r="GT88" s="73"/>
      <c r="HS88" s="73"/>
      <c r="IR88" s="73"/>
    </row>
    <row r="89" spans="1:252" x14ac:dyDescent="0.15">
      <c r="A89" s="23" t="s">
        <v>3</v>
      </c>
      <c r="B89" s="90"/>
      <c r="C89" s="2" t="s">
        <v>4</v>
      </c>
      <c r="D89" s="46">
        <v>1</v>
      </c>
      <c r="E89" s="47" t="s">
        <v>19</v>
      </c>
      <c r="F89" s="46">
        <v>2</v>
      </c>
      <c r="G89" s="47" t="s">
        <v>85</v>
      </c>
      <c r="H89" s="46">
        <v>3</v>
      </c>
      <c r="I89" s="47" t="s">
        <v>256</v>
      </c>
      <c r="J89" s="46"/>
      <c r="K89" s="47"/>
      <c r="L89" s="46"/>
      <c r="M89" s="47"/>
      <c r="N89" s="46"/>
      <c r="O89" s="47"/>
      <c r="P89" s="46"/>
      <c r="Q89" s="47"/>
      <c r="R89" s="12"/>
      <c r="S89" s="12"/>
      <c r="T89" s="154" t="s">
        <v>5</v>
      </c>
      <c r="U89" s="154" t="s">
        <v>6</v>
      </c>
      <c r="V89" s="41" t="s">
        <v>7</v>
      </c>
      <c r="W89" s="42" t="s">
        <v>8</v>
      </c>
      <c r="X89" s="150" t="s">
        <v>9</v>
      </c>
      <c r="Y89" s="1" t="s">
        <v>7</v>
      </c>
    </row>
    <row r="90" spans="1:252" x14ac:dyDescent="0.15">
      <c r="A90" s="24" t="s">
        <v>56</v>
      </c>
      <c r="B90" s="88"/>
      <c r="C90" s="3"/>
      <c r="D90" s="48"/>
      <c r="E90" s="49" t="s">
        <v>20</v>
      </c>
      <c r="F90" s="48"/>
      <c r="G90" s="49" t="s">
        <v>259</v>
      </c>
      <c r="H90" s="48"/>
      <c r="I90" s="49" t="s">
        <v>258</v>
      </c>
      <c r="J90" s="48"/>
      <c r="K90" s="49"/>
      <c r="L90" s="48"/>
      <c r="M90" s="49"/>
      <c r="N90" s="48"/>
      <c r="O90" s="49"/>
      <c r="P90" s="48"/>
      <c r="Q90" s="49"/>
      <c r="R90" s="13" t="s">
        <v>10</v>
      </c>
      <c r="S90" s="15" t="s">
        <v>11</v>
      </c>
      <c r="T90" s="155" t="s">
        <v>12</v>
      </c>
      <c r="U90" s="155" t="s">
        <v>13</v>
      </c>
      <c r="V90" s="43" t="s">
        <v>8</v>
      </c>
      <c r="W90" s="38" t="s">
        <v>14</v>
      </c>
      <c r="X90" s="151" t="s">
        <v>15</v>
      </c>
      <c r="Y90" s="4" t="s">
        <v>16</v>
      </c>
    </row>
    <row r="91" spans="1:252" ht="17.25" x14ac:dyDescent="0.2">
      <c r="A91" s="23"/>
      <c r="B91" s="91" t="s">
        <v>27</v>
      </c>
      <c r="C91" s="5">
        <v>1</v>
      </c>
      <c r="D91" s="50"/>
      <c r="E91" s="51">
        <v>19322</v>
      </c>
      <c r="F91" s="52"/>
      <c r="G91" s="51">
        <v>12312</v>
      </c>
      <c r="H91" s="52"/>
      <c r="I91" s="51">
        <v>9964</v>
      </c>
      <c r="J91" s="52"/>
      <c r="K91" s="51"/>
      <c r="L91" s="53"/>
      <c r="M91" s="51"/>
      <c r="N91" s="53"/>
      <c r="O91" s="51"/>
      <c r="P91" s="53"/>
      <c r="Q91" s="51"/>
      <c r="R91" s="79">
        <f>SUM(E91:Q91)</f>
        <v>41598</v>
      </c>
      <c r="S91" s="16">
        <v>100</v>
      </c>
      <c r="T91" s="7">
        <v>0</v>
      </c>
      <c r="U91" s="7">
        <v>0</v>
      </c>
      <c r="V91" s="39">
        <v>890</v>
      </c>
      <c r="W91" s="40">
        <v>42488</v>
      </c>
      <c r="X91" s="7">
        <v>3</v>
      </c>
      <c r="Y91" s="6">
        <v>1.57</v>
      </c>
    </row>
    <row r="92" spans="1:252" x14ac:dyDescent="0.15">
      <c r="A92" s="74"/>
      <c r="B92" s="92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</row>
    <row r="93" spans="1:252" ht="14.25" x14ac:dyDescent="0.15">
      <c r="A93" s="75"/>
      <c r="B93" s="93" t="s">
        <v>155</v>
      </c>
      <c r="C93" s="75"/>
      <c r="D93" s="75"/>
      <c r="E93" s="142" t="s">
        <v>247</v>
      </c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AA93" s="73"/>
      <c r="AZ93" s="73"/>
      <c r="BY93" s="73"/>
      <c r="CX93" s="73"/>
      <c r="DW93" s="73"/>
      <c r="EV93" s="73"/>
      <c r="FU93" s="73"/>
      <c r="GT93" s="73"/>
      <c r="HS93" s="73"/>
      <c r="IR93" s="73"/>
    </row>
    <row r="94" spans="1:252" x14ac:dyDescent="0.15">
      <c r="A94" s="23" t="s">
        <v>3</v>
      </c>
      <c r="B94" s="90"/>
      <c r="C94" s="2" t="s">
        <v>4</v>
      </c>
      <c r="D94" s="46">
        <v>1</v>
      </c>
      <c r="E94" s="47" t="s">
        <v>19</v>
      </c>
      <c r="F94" s="46"/>
      <c r="G94" s="47"/>
      <c r="H94" s="46"/>
      <c r="I94" s="47"/>
      <c r="J94" s="46"/>
      <c r="K94" s="47"/>
      <c r="L94" s="46"/>
      <c r="M94" s="47"/>
      <c r="N94" s="46"/>
      <c r="O94" s="47"/>
      <c r="P94" s="46"/>
      <c r="Q94" s="47"/>
      <c r="R94" s="12"/>
      <c r="S94" s="12"/>
      <c r="T94" s="154" t="s">
        <v>5</v>
      </c>
      <c r="U94" s="154" t="s">
        <v>6</v>
      </c>
      <c r="V94" s="41" t="s">
        <v>7</v>
      </c>
      <c r="W94" s="42" t="s">
        <v>8</v>
      </c>
      <c r="X94" s="150" t="s">
        <v>9</v>
      </c>
      <c r="Y94" s="1" t="s">
        <v>7</v>
      </c>
    </row>
    <row r="95" spans="1:252" x14ac:dyDescent="0.15">
      <c r="A95" s="24" t="s">
        <v>56</v>
      </c>
      <c r="B95" s="88"/>
      <c r="C95" s="3"/>
      <c r="D95" s="48"/>
      <c r="E95" s="49" t="s">
        <v>260</v>
      </c>
      <c r="F95" s="48"/>
      <c r="G95" s="49"/>
      <c r="H95" s="48"/>
      <c r="I95" s="49"/>
      <c r="J95" s="48"/>
      <c r="K95" s="49"/>
      <c r="L95" s="48"/>
      <c r="M95" s="49"/>
      <c r="N95" s="48"/>
      <c r="O95" s="49"/>
      <c r="P95" s="48"/>
      <c r="Q95" s="49"/>
      <c r="R95" s="13" t="s">
        <v>10</v>
      </c>
      <c r="S95" s="15" t="s">
        <v>11</v>
      </c>
      <c r="T95" s="155" t="s">
        <v>12</v>
      </c>
      <c r="U95" s="155" t="s">
        <v>13</v>
      </c>
      <c r="V95" s="43" t="s">
        <v>8</v>
      </c>
      <c r="W95" s="38" t="s">
        <v>14</v>
      </c>
      <c r="X95" s="151" t="s">
        <v>15</v>
      </c>
      <c r="Y95" s="4" t="s">
        <v>16</v>
      </c>
    </row>
    <row r="96" spans="1:252" ht="17.25" x14ac:dyDescent="0.2">
      <c r="A96" s="25"/>
      <c r="B96" s="91" t="s">
        <v>156</v>
      </c>
      <c r="C96" s="5">
        <v>1</v>
      </c>
      <c r="D96" s="46"/>
      <c r="E96" s="56"/>
      <c r="F96" s="55"/>
      <c r="G96" s="56"/>
      <c r="H96" s="55"/>
      <c r="I96" s="56"/>
      <c r="J96" s="55"/>
      <c r="K96" s="56"/>
      <c r="L96" s="55"/>
      <c r="M96" s="60"/>
      <c r="N96" s="55"/>
      <c r="O96" s="60"/>
      <c r="P96" s="55"/>
      <c r="Q96" s="60"/>
      <c r="R96" s="36"/>
      <c r="S96" s="16"/>
      <c r="T96" s="7"/>
      <c r="U96" s="7"/>
      <c r="V96" s="39"/>
      <c r="W96" s="40"/>
      <c r="X96" s="7"/>
      <c r="Y96" s="6">
        <v>2.46</v>
      </c>
    </row>
    <row r="97" spans="1:252" x14ac:dyDescent="0.15">
      <c r="A97" s="74"/>
      <c r="B97" s="92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</row>
    <row r="98" spans="1:252" ht="14.25" x14ac:dyDescent="0.15">
      <c r="A98" s="75"/>
      <c r="B98" s="93" t="s">
        <v>115</v>
      </c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AA98" s="73"/>
      <c r="AZ98" s="73"/>
      <c r="BY98" s="73"/>
      <c r="CX98" s="73"/>
      <c r="DW98" s="73"/>
      <c r="EV98" s="73"/>
      <c r="FU98" s="73"/>
      <c r="GT98" s="73"/>
      <c r="HS98" s="73"/>
      <c r="IR98" s="73"/>
    </row>
    <row r="99" spans="1:252" x14ac:dyDescent="0.15">
      <c r="A99" s="23" t="s">
        <v>3</v>
      </c>
      <c r="B99" s="90"/>
      <c r="C99" s="2" t="s">
        <v>4</v>
      </c>
      <c r="D99" s="46">
        <v>1</v>
      </c>
      <c r="E99" s="47" t="s">
        <v>19</v>
      </c>
      <c r="F99" s="46">
        <v>2</v>
      </c>
      <c r="G99" s="47" t="s">
        <v>85</v>
      </c>
      <c r="H99" s="46"/>
      <c r="I99" s="47"/>
      <c r="J99" s="46"/>
      <c r="K99" s="47"/>
      <c r="L99" s="46"/>
      <c r="M99" s="47"/>
      <c r="N99" s="46"/>
      <c r="O99" s="47"/>
      <c r="P99" s="46"/>
      <c r="Q99" s="47"/>
      <c r="R99" s="12"/>
      <c r="S99" s="12"/>
      <c r="T99" s="154" t="s">
        <v>5</v>
      </c>
      <c r="U99" s="154" t="s">
        <v>6</v>
      </c>
      <c r="V99" s="41" t="s">
        <v>7</v>
      </c>
      <c r="W99" s="42" t="s">
        <v>8</v>
      </c>
      <c r="X99" s="150" t="s">
        <v>9</v>
      </c>
      <c r="Y99" s="1" t="s">
        <v>7</v>
      </c>
    </row>
    <row r="100" spans="1:252" x14ac:dyDescent="0.15">
      <c r="A100" s="24" t="s">
        <v>56</v>
      </c>
      <c r="B100" s="88"/>
      <c r="C100" s="3"/>
      <c r="D100" s="48"/>
      <c r="E100" s="49" t="s">
        <v>262</v>
      </c>
      <c r="F100" s="48"/>
      <c r="G100" s="49" t="s">
        <v>261</v>
      </c>
      <c r="H100" s="48"/>
      <c r="I100" s="49"/>
      <c r="J100" s="48"/>
      <c r="K100" s="49"/>
      <c r="L100" s="48"/>
      <c r="M100" s="49"/>
      <c r="N100" s="48"/>
      <c r="O100" s="49"/>
      <c r="P100" s="48"/>
      <c r="Q100" s="49"/>
      <c r="R100" s="13" t="s">
        <v>10</v>
      </c>
      <c r="S100" s="15" t="s">
        <v>11</v>
      </c>
      <c r="T100" s="155" t="s">
        <v>12</v>
      </c>
      <c r="U100" s="155" t="s">
        <v>13</v>
      </c>
      <c r="V100" s="43" t="s">
        <v>8</v>
      </c>
      <c r="W100" s="38" t="s">
        <v>14</v>
      </c>
      <c r="X100" s="151" t="s">
        <v>15</v>
      </c>
      <c r="Y100" s="4" t="s">
        <v>16</v>
      </c>
    </row>
    <row r="101" spans="1:252" ht="17.25" x14ac:dyDescent="0.2">
      <c r="A101" s="25"/>
      <c r="B101" s="91" t="s">
        <v>116</v>
      </c>
      <c r="C101" s="5">
        <v>1</v>
      </c>
      <c r="D101" s="46"/>
      <c r="E101" s="56">
        <v>10714</v>
      </c>
      <c r="F101" s="55"/>
      <c r="G101" s="56">
        <v>9761</v>
      </c>
      <c r="H101" s="55"/>
      <c r="I101" s="56"/>
      <c r="J101" s="55"/>
      <c r="K101" s="56"/>
      <c r="L101" s="55"/>
      <c r="M101" s="60"/>
      <c r="N101" s="55"/>
      <c r="O101" s="60"/>
      <c r="P101" s="55"/>
      <c r="Q101" s="60"/>
      <c r="R101" s="36">
        <f>SUM(E101:Q101)</f>
        <v>20475</v>
      </c>
      <c r="S101" s="16">
        <v>100</v>
      </c>
      <c r="T101" s="7">
        <v>0</v>
      </c>
      <c r="U101" s="7">
        <v>0</v>
      </c>
      <c r="V101" s="39">
        <v>459</v>
      </c>
      <c r="W101" s="40">
        <v>20934</v>
      </c>
      <c r="X101" s="7">
        <v>8</v>
      </c>
      <c r="Y101" s="6">
        <v>1.67</v>
      </c>
    </row>
    <row r="102" spans="1:252" x14ac:dyDescent="0.15">
      <c r="A102" s="74"/>
      <c r="B102" s="92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</row>
    <row r="103" spans="1:252" ht="14.25" x14ac:dyDescent="0.15">
      <c r="A103" s="75"/>
      <c r="B103" s="93" t="s">
        <v>150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AA103" s="73"/>
      <c r="AZ103" s="73"/>
      <c r="BY103" s="73"/>
      <c r="CX103" s="73"/>
      <c r="DW103" s="73"/>
      <c r="EV103" s="73"/>
      <c r="FU103" s="73"/>
      <c r="GT103" s="73"/>
      <c r="HS103" s="73"/>
      <c r="IR103" s="73"/>
    </row>
    <row r="104" spans="1:252" x14ac:dyDescent="0.15">
      <c r="A104" s="23" t="s">
        <v>3</v>
      </c>
      <c r="B104" s="90"/>
      <c r="C104" s="2" t="s">
        <v>4</v>
      </c>
      <c r="D104" s="46">
        <v>1</v>
      </c>
      <c r="E104" s="47" t="s">
        <v>67</v>
      </c>
      <c r="F104" s="46">
        <v>2</v>
      </c>
      <c r="G104" s="47" t="s">
        <v>85</v>
      </c>
      <c r="H104" s="46"/>
      <c r="I104" s="47"/>
      <c r="J104" s="46"/>
      <c r="K104" s="47"/>
      <c r="L104" s="46"/>
      <c r="M104" s="47"/>
      <c r="N104" s="46"/>
      <c r="O104" s="47"/>
      <c r="P104" s="46"/>
      <c r="Q104" s="47"/>
      <c r="R104" s="12"/>
      <c r="S104" s="12"/>
      <c r="T104" s="154" t="s">
        <v>5</v>
      </c>
      <c r="U104" s="154" t="s">
        <v>6</v>
      </c>
      <c r="V104" s="41" t="s">
        <v>7</v>
      </c>
      <c r="W104" s="42" t="s">
        <v>8</v>
      </c>
      <c r="X104" s="150" t="s">
        <v>9</v>
      </c>
      <c r="Y104" s="1" t="s">
        <v>7</v>
      </c>
    </row>
    <row r="105" spans="1:252" x14ac:dyDescent="0.15">
      <c r="A105" s="24" t="s">
        <v>56</v>
      </c>
      <c r="B105" s="88"/>
      <c r="C105" s="3"/>
      <c r="D105" s="48"/>
      <c r="E105" s="49" t="s">
        <v>68</v>
      </c>
      <c r="F105" s="48"/>
      <c r="G105" s="49" t="s">
        <v>263</v>
      </c>
      <c r="H105" s="48"/>
      <c r="I105" s="49"/>
      <c r="J105" s="48"/>
      <c r="K105" s="49"/>
      <c r="L105" s="48"/>
      <c r="M105" s="49"/>
      <c r="N105" s="48"/>
      <c r="O105" s="49"/>
      <c r="P105" s="48"/>
      <c r="Q105" s="49"/>
      <c r="R105" s="13" t="s">
        <v>10</v>
      </c>
      <c r="S105" s="15" t="s">
        <v>11</v>
      </c>
      <c r="T105" s="155" t="s">
        <v>12</v>
      </c>
      <c r="U105" s="155" t="s">
        <v>13</v>
      </c>
      <c r="V105" s="43" t="s">
        <v>8</v>
      </c>
      <c r="W105" s="38" t="s">
        <v>14</v>
      </c>
      <c r="X105" s="151" t="s">
        <v>15</v>
      </c>
      <c r="Y105" s="4" t="s">
        <v>16</v>
      </c>
    </row>
    <row r="106" spans="1:252" ht="17.25" x14ac:dyDescent="0.2">
      <c r="A106" s="25"/>
      <c r="B106" s="91" t="s">
        <v>151</v>
      </c>
      <c r="C106" s="5">
        <v>1</v>
      </c>
      <c r="D106" s="46"/>
      <c r="E106" s="56">
        <v>11834</v>
      </c>
      <c r="F106" s="55"/>
      <c r="G106" s="56">
        <v>6234</v>
      </c>
      <c r="H106" s="55"/>
      <c r="I106" s="56"/>
      <c r="J106" s="55"/>
      <c r="K106" s="56"/>
      <c r="L106" s="55"/>
      <c r="M106" s="60"/>
      <c r="N106" s="55"/>
      <c r="O106" s="60"/>
      <c r="P106" s="55"/>
      <c r="Q106" s="60"/>
      <c r="R106" s="36">
        <f>SUM(E106:Q106)</f>
        <v>18068</v>
      </c>
      <c r="S106" s="16">
        <v>100</v>
      </c>
      <c r="T106" s="7">
        <v>0</v>
      </c>
      <c r="U106" s="7">
        <v>0</v>
      </c>
      <c r="V106" s="39">
        <v>272</v>
      </c>
      <c r="W106" s="40">
        <v>18340</v>
      </c>
      <c r="X106" s="7">
        <v>11</v>
      </c>
      <c r="Y106" s="6">
        <v>2.16</v>
      </c>
    </row>
    <row r="107" spans="1:252" x14ac:dyDescent="0.15">
      <c r="A107" s="74"/>
      <c r="B107" s="92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</row>
    <row r="108" spans="1:252" ht="14.25" x14ac:dyDescent="0.15">
      <c r="A108" s="75"/>
      <c r="B108" s="93" t="s">
        <v>70</v>
      </c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AA108" s="73"/>
      <c r="AZ108" s="73"/>
      <c r="BY108" s="73"/>
      <c r="CX108" s="73"/>
      <c r="DW108" s="73"/>
      <c r="EV108" s="73"/>
      <c r="FU108" s="73"/>
      <c r="GT108" s="73"/>
      <c r="HS108" s="73"/>
      <c r="IR108" s="73"/>
    </row>
    <row r="109" spans="1:252" x14ac:dyDescent="0.15">
      <c r="A109" s="23" t="s">
        <v>3</v>
      </c>
      <c r="B109" s="90"/>
      <c r="C109" s="2" t="s">
        <v>4</v>
      </c>
      <c r="D109" s="46">
        <v>1</v>
      </c>
      <c r="E109" s="47" t="s">
        <v>19</v>
      </c>
      <c r="F109" s="46">
        <v>2</v>
      </c>
      <c r="G109" s="47" t="s">
        <v>245</v>
      </c>
      <c r="H109" s="46">
        <v>3</v>
      </c>
      <c r="I109" s="47" t="s">
        <v>69</v>
      </c>
      <c r="J109" s="46"/>
      <c r="K109" s="47"/>
      <c r="L109" s="46"/>
      <c r="M109" s="47"/>
      <c r="N109" s="46"/>
      <c r="O109" s="47"/>
      <c r="P109" s="46"/>
      <c r="Q109" s="47"/>
      <c r="R109" s="12"/>
      <c r="S109" s="12"/>
      <c r="T109" s="154" t="s">
        <v>5</v>
      </c>
      <c r="U109" s="154" t="s">
        <v>6</v>
      </c>
      <c r="V109" s="41" t="s">
        <v>7</v>
      </c>
      <c r="W109" s="42" t="s">
        <v>8</v>
      </c>
      <c r="X109" s="150" t="s">
        <v>9</v>
      </c>
      <c r="Y109" s="1" t="s">
        <v>7</v>
      </c>
    </row>
    <row r="110" spans="1:252" x14ac:dyDescent="0.15">
      <c r="A110" s="24" t="s">
        <v>56</v>
      </c>
      <c r="B110" s="88"/>
      <c r="C110" s="3"/>
      <c r="D110" s="48"/>
      <c r="E110" s="49" t="s">
        <v>71</v>
      </c>
      <c r="F110" s="48"/>
      <c r="G110" s="49" t="s">
        <v>202</v>
      </c>
      <c r="H110" s="48"/>
      <c r="I110" s="49" t="s">
        <v>201</v>
      </c>
      <c r="J110" s="48"/>
      <c r="K110" s="49"/>
      <c r="L110" s="48"/>
      <c r="M110" s="49"/>
      <c r="N110" s="48"/>
      <c r="O110" s="49"/>
      <c r="P110" s="48"/>
      <c r="Q110" s="49"/>
      <c r="R110" s="13" t="s">
        <v>10</v>
      </c>
      <c r="S110" s="15" t="s">
        <v>11</v>
      </c>
      <c r="T110" s="155" t="s">
        <v>12</v>
      </c>
      <c r="U110" s="155" t="s">
        <v>13</v>
      </c>
      <c r="V110" s="43" t="s">
        <v>8</v>
      </c>
      <c r="W110" s="38" t="s">
        <v>14</v>
      </c>
      <c r="X110" s="151" t="s">
        <v>15</v>
      </c>
      <c r="Y110" s="4" t="s">
        <v>16</v>
      </c>
    </row>
    <row r="111" spans="1:252" ht="17.25" x14ac:dyDescent="0.2">
      <c r="A111" s="25"/>
      <c r="B111" s="91" t="s">
        <v>72</v>
      </c>
      <c r="C111" s="5">
        <v>2</v>
      </c>
      <c r="D111" s="46"/>
      <c r="E111" s="56">
        <v>17936</v>
      </c>
      <c r="F111" s="55"/>
      <c r="G111" s="56">
        <v>13744</v>
      </c>
      <c r="H111" s="55"/>
      <c r="I111" s="56">
        <v>12150</v>
      </c>
      <c r="J111" s="55"/>
      <c r="K111" s="56"/>
      <c r="L111" s="55"/>
      <c r="M111" s="60"/>
      <c r="N111" s="55"/>
      <c r="O111" s="60"/>
      <c r="P111" s="55"/>
      <c r="Q111" s="60"/>
      <c r="R111" s="36">
        <f>SUM(E111:Q111)</f>
        <v>43830</v>
      </c>
      <c r="S111" s="16">
        <v>100</v>
      </c>
      <c r="T111" s="7">
        <v>0</v>
      </c>
      <c r="U111" s="7">
        <v>0</v>
      </c>
      <c r="V111" s="39">
        <v>848</v>
      </c>
      <c r="W111" s="40">
        <v>44678</v>
      </c>
      <c r="X111" s="7">
        <v>4</v>
      </c>
      <c r="Y111" s="6">
        <v>1.75</v>
      </c>
    </row>
    <row r="112" spans="1:252" x14ac:dyDescent="0.15">
      <c r="A112" s="74"/>
      <c r="B112" s="92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</row>
    <row r="113" spans="1:252" ht="14.25" x14ac:dyDescent="0.15">
      <c r="A113" s="75"/>
      <c r="B113" s="93" t="s">
        <v>60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AA113" s="73"/>
      <c r="AZ113" s="73"/>
      <c r="BY113" s="73"/>
      <c r="CX113" s="73"/>
      <c r="DW113" s="73"/>
      <c r="EV113" s="73"/>
      <c r="FU113" s="73"/>
      <c r="GT113" s="73"/>
      <c r="HS113" s="73"/>
      <c r="IR113" s="73"/>
    </row>
    <row r="114" spans="1:252" x14ac:dyDescent="0.15">
      <c r="A114" s="23" t="s">
        <v>3</v>
      </c>
      <c r="B114" s="90"/>
      <c r="C114" s="2" t="s">
        <v>4</v>
      </c>
      <c r="D114" s="46">
        <v>1</v>
      </c>
      <c r="E114" s="47" t="s">
        <v>19</v>
      </c>
      <c r="F114" s="46">
        <v>2</v>
      </c>
      <c r="G114" s="47" t="s">
        <v>85</v>
      </c>
      <c r="H114" s="46">
        <v>3</v>
      </c>
      <c r="I114" s="47" t="s">
        <v>94</v>
      </c>
      <c r="J114" s="46">
        <v>4</v>
      </c>
      <c r="K114" s="47" t="s">
        <v>18</v>
      </c>
      <c r="L114" s="46">
        <v>5</v>
      </c>
      <c r="M114" s="47" t="s">
        <v>85</v>
      </c>
      <c r="N114" s="46">
        <v>6</v>
      </c>
      <c r="O114" s="47" t="s">
        <v>69</v>
      </c>
      <c r="P114" s="46">
        <v>7</v>
      </c>
      <c r="Q114" s="47" t="s">
        <v>226</v>
      </c>
      <c r="R114" s="12"/>
      <c r="S114" s="12"/>
      <c r="T114" s="154" t="s">
        <v>5</v>
      </c>
      <c r="U114" s="154" t="s">
        <v>6</v>
      </c>
      <c r="V114" s="41" t="s">
        <v>7</v>
      </c>
      <c r="W114" s="42" t="s">
        <v>8</v>
      </c>
      <c r="X114" s="150" t="s">
        <v>9</v>
      </c>
      <c r="Y114" s="1" t="s">
        <v>7</v>
      </c>
    </row>
    <row r="115" spans="1:252" x14ac:dyDescent="0.15">
      <c r="A115" s="24" t="s">
        <v>56</v>
      </c>
      <c r="B115" s="88"/>
      <c r="C115" s="3"/>
      <c r="D115" s="48"/>
      <c r="E115" s="49" t="s">
        <v>204</v>
      </c>
      <c r="F115" s="48"/>
      <c r="G115" s="49" t="s">
        <v>203</v>
      </c>
      <c r="H115" s="48"/>
      <c r="I115" s="49" t="s">
        <v>82</v>
      </c>
      <c r="J115" s="48"/>
      <c r="K115" s="49" t="s">
        <v>205</v>
      </c>
      <c r="L115" s="48"/>
      <c r="M115" s="49" t="s">
        <v>264</v>
      </c>
      <c r="N115" s="48"/>
      <c r="O115" s="49" t="s">
        <v>265</v>
      </c>
      <c r="P115" s="48"/>
      <c r="Q115" s="49" t="s">
        <v>266</v>
      </c>
      <c r="R115" s="13" t="s">
        <v>10</v>
      </c>
      <c r="S115" s="15" t="s">
        <v>11</v>
      </c>
      <c r="T115" s="155" t="s">
        <v>12</v>
      </c>
      <c r="U115" s="155" t="s">
        <v>13</v>
      </c>
      <c r="V115" s="43" t="s">
        <v>8</v>
      </c>
      <c r="W115" s="38" t="s">
        <v>14</v>
      </c>
      <c r="X115" s="151" t="s">
        <v>15</v>
      </c>
      <c r="Y115" s="4" t="s">
        <v>16</v>
      </c>
    </row>
    <row r="116" spans="1:252" ht="17.25" x14ac:dyDescent="0.2">
      <c r="A116" s="23"/>
      <c r="B116" s="91" t="s">
        <v>28</v>
      </c>
      <c r="C116" s="5">
        <v>3</v>
      </c>
      <c r="D116" s="50"/>
      <c r="E116" s="71">
        <v>15196</v>
      </c>
      <c r="F116" s="52"/>
      <c r="G116" s="51">
        <v>14734</v>
      </c>
      <c r="H116" s="52"/>
      <c r="I116" s="61">
        <v>13304.848</v>
      </c>
      <c r="J116" s="52"/>
      <c r="K116" s="61">
        <v>10391.151</v>
      </c>
      <c r="L116" s="53"/>
      <c r="M116" s="71">
        <v>10273</v>
      </c>
      <c r="N116" s="53"/>
      <c r="O116" s="51">
        <v>7869</v>
      </c>
      <c r="P116" s="53"/>
      <c r="Q116" s="51">
        <v>4788</v>
      </c>
      <c r="R116" s="80">
        <f>SUM(E116:Q116)</f>
        <v>76555.998999999996</v>
      </c>
      <c r="S116" s="16">
        <v>100</v>
      </c>
      <c r="T116" s="7">
        <v>1E-3</v>
      </c>
      <c r="U116" s="7">
        <v>0</v>
      </c>
      <c r="V116" s="39">
        <v>833</v>
      </c>
      <c r="W116" s="40">
        <v>77389</v>
      </c>
      <c r="X116" s="7">
        <v>19</v>
      </c>
      <c r="Y116" s="6">
        <v>0.79</v>
      </c>
    </row>
    <row r="117" spans="1:252" x14ac:dyDescent="0.15">
      <c r="A117" s="74"/>
      <c r="B117" s="92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</row>
    <row r="118" spans="1:252" ht="14.25" x14ac:dyDescent="0.15">
      <c r="A118" s="75"/>
      <c r="B118" s="93" t="s">
        <v>160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AA118" s="73"/>
      <c r="AZ118" s="73"/>
      <c r="BY118" s="73"/>
      <c r="CX118" s="73"/>
      <c r="DW118" s="73"/>
      <c r="EV118" s="73"/>
      <c r="FU118" s="73"/>
      <c r="GT118" s="73"/>
      <c r="HS118" s="73"/>
      <c r="IR118" s="73"/>
    </row>
    <row r="119" spans="1:252" x14ac:dyDescent="0.15">
      <c r="A119" s="23" t="s">
        <v>3</v>
      </c>
      <c r="B119" s="90"/>
      <c r="C119" s="2" t="s">
        <v>4</v>
      </c>
      <c r="D119" s="46">
        <v>1</v>
      </c>
      <c r="E119" s="47" t="s">
        <v>19</v>
      </c>
      <c r="F119" s="46">
        <v>2</v>
      </c>
      <c r="G119" s="47" t="s">
        <v>85</v>
      </c>
      <c r="H119" s="46"/>
      <c r="I119" s="47"/>
      <c r="J119" s="46"/>
      <c r="K119" s="47"/>
      <c r="L119" s="46"/>
      <c r="M119" s="47"/>
      <c r="N119" s="46"/>
      <c r="O119" s="47"/>
      <c r="P119" s="46"/>
      <c r="Q119" s="47"/>
      <c r="R119" s="12"/>
      <c r="S119" s="12"/>
      <c r="T119" s="154" t="s">
        <v>5</v>
      </c>
      <c r="U119" s="154" t="s">
        <v>6</v>
      </c>
      <c r="V119" s="41" t="s">
        <v>7</v>
      </c>
      <c r="W119" s="42" t="s">
        <v>8</v>
      </c>
      <c r="X119" s="150" t="s">
        <v>9</v>
      </c>
      <c r="Y119" s="1" t="s">
        <v>7</v>
      </c>
    </row>
    <row r="120" spans="1:252" x14ac:dyDescent="0.15">
      <c r="A120" s="24" t="s">
        <v>56</v>
      </c>
      <c r="B120" s="88"/>
      <c r="C120" s="3"/>
      <c r="D120" s="48"/>
      <c r="E120" s="49" t="s">
        <v>267</v>
      </c>
      <c r="F120" s="48"/>
      <c r="G120" s="49" t="s">
        <v>162</v>
      </c>
      <c r="H120" s="48"/>
      <c r="I120" s="49"/>
      <c r="J120" s="48"/>
      <c r="K120" s="49"/>
      <c r="L120" s="48"/>
      <c r="M120" s="49"/>
      <c r="N120" s="48"/>
      <c r="O120" s="49"/>
      <c r="P120" s="48"/>
      <c r="Q120" s="49"/>
      <c r="R120" s="13" t="s">
        <v>10</v>
      </c>
      <c r="S120" s="15" t="s">
        <v>11</v>
      </c>
      <c r="T120" s="155" t="s">
        <v>12</v>
      </c>
      <c r="U120" s="155" t="s">
        <v>13</v>
      </c>
      <c r="V120" s="43" t="s">
        <v>8</v>
      </c>
      <c r="W120" s="38" t="s">
        <v>14</v>
      </c>
      <c r="X120" s="151" t="s">
        <v>15</v>
      </c>
      <c r="Y120" s="4" t="s">
        <v>16</v>
      </c>
    </row>
    <row r="121" spans="1:252" ht="17.25" x14ac:dyDescent="0.2">
      <c r="A121" s="23"/>
      <c r="B121" s="91" t="s">
        <v>161</v>
      </c>
      <c r="C121" s="5">
        <v>1</v>
      </c>
      <c r="D121" s="50"/>
      <c r="E121" s="51">
        <v>8647</v>
      </c>
      <c r="F121" s="52"/>
      <c r="G121" s="51">
        <v>7795</v>
      </c>
      <c r="H121" s="52"/>
      <c r="I121" s="51"/>
      <c r="J121" s="52"/>
      <c r="K121" s="51"/>
      <c r="L121" s="53"/>
      <c r="M121" s="51"/>
      <c r="N121" s="53"/>
      <c r="O121" s="51"/>
      <c r="P121" s="53"/>
      <c r="Q121" s="51"/>
      <c r="R121" s="79">
        <f>SUM(E121:Q121)</f>
        <v>16442</v>
      </c>
      <c r="S121" s="16">
        <v>100</v>
      </c>
      <c r="T121" s="7">
        <v>0</v>
      </c>
      <c r="U121" s="7">
        <v>0</v>
      </c>
      <c r="V121" s="39">
        <v>239</v>
      </c>
      <c r="W121" s="40">
        <v>16681</v>
      </c>
      <c r="X121" s="7">
        <v>5</v>
      </c>
      <c r="Y121" s="6">
        <v>2.2599999999999998</v>
      </c>
    </row>
    <row r="122" spans="1:252" x14ac:dyDescent="0.15">
      <c r="A122" s="74"/>
      <c r="B122" s="92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</row>
    <row r="123" spans="1:252" ht="14.25" x14ac:dyDescent="0.15">
      <c r="A123" s="75"/>
      <c r="B123" s="93" t="s">
        <v>73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7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AA123" s="73"/>
      <c r="AZ123" s="73"/>
      <c r="BY123" s="73"/>
      <c r="CX123" s="73"/>
      <c r="DW123" s="73"/>
      <c r="EV123" s="73"/>
      <c r="FU123" s="73"/>
      <c r="GT123" s="73"/>
      <c r="HS123" s="73"/>
      <c r="IR123" s="73"/>
    </row>
    <row r="124" spans="1:252" x14ac:dyDescent="0.15">
      <c r="A124" s="23" t="s">
        <v>3</v>
      </c>
      <c r="B124" s="90"/>
      <c r="C124" s="2" t="s">
        <v>4</v>
      </c>
      <c r="D124" s="46">
        <v>1</v>
      </c>
      <c r="E124" s="47" t="s">
        <v>19</v>
      </c>
      <c r="F124" s="46">
        <v>2</v>
      </c>
      <c r="G124" s="47" t="s">
        <v>19</v>
      </c>
      <c r="H124" s="46">
        <v>3</v>
      </c>
      <c r="I124" s="47" t="s">
        <v>19</v>
      </c>
      <c r="J124" s="46">
        <v>4</v>
      </c>
      <c r="K124" s="47" t="s">
        <v>103</v>
      </c>
      <c r="L124" s="46">
        <v>5</v>
      </c>
      <c r="M124" s="47" t="s">
        <v>69</v>
      </c>
      <c r="N124" s="46"/>
      <c r="O124" s="47"/>
      <c r="P124" s="46"/>
      <c r="Q124" s="47"/>
      <c r="R124" s="12"/>
      <c r="S124" s="12"/>
      <c r="T124" s="154" t="s">
        <v>5</v>
      </c>
      <c r="U124" s="154" t="s">
        <v>6</v>
      </c>
      <c r="V124" s="41" t="s">
        <v>7</v>
      </c>
      <c r="W124" s="42" t="s">
        <v>8</v>
      </c>
      <c r="X124" s="150" t="s">
        <v>9</v>
      </c>
      <c r="Y124" s="1" t="s">
        <v>7</v>
      </c>
    </row>
    <row r="125" spans="1:252" x14ac:dyDescent="0.15">
      <c r="A125" s="24" t="s">
        <v>56</v>
      </c>
      <c r="B125" s="88"/>
      <c r="C125" s="3"/>
      <c r="D125" s="48"/>
      <c r="E125" s="49" t="s">
        <v>206</v>
      </c>
      <c r="F125" s="48"/>
      <c r="G125" s="49" t="s">
        <v>268</v>
      </c>
      <c r="H125" s="48"/>
      <c r="I125" s="49" t="s">
        <v>104</v>
      </c>
      <c r="J125" s="48"/>
      <c r="K125" s="49" t="s">
        <v>75</v>
      </c>
      <c r="L125" s="48"/>
      <c r="M125" s="49" t="s">
        <v>269</v>
      </c>
      <c r="N125" s="48"/>
      <c r="O125" s="49"/>
      <c r="P125" s="48"/>
      <c r="Q125" s="49"/>
      <c r="R125" s="13" t="s">
        <v>10</v>
      </c>
      <c r="S125" s="15" t="s">
        <v>11</v>
      </c>
      <c r="T125" s="155" t="s">
        <v>12</v>
      </c>
      <c r="U125" s="155" t="s">
        <v>13</v>
      </c>
      <c r="V125" s="43" t="s">
        <v>8</v>
      </c>
      <c r="W125" s="38" t="s">
        <v>14</v>
      </c>
      <c r="X125" s="151" t="s">
        <v>15</v>
      </c>
      <c r="Y125" s="4" t="s">
        <v>16</v>
      </c>
    </row>
    <row r="126" spans="1:252" ht="17.25" x14ac:dyDescent="0.2">
      <c r="A126" s="25"/>
      <c r="B126" s="91" t="s">
        <v>74</v>
      </c>
      <c r="C126" s="5">
        <v>4</v>
      </c>
      <c r="D126" s="46"/>
      <c r="E126" s="56">
        <v>23426</v>
      </c>
      <c r="F126" s="55"/>
      <c r="G126" s="56">
        <v>18839</v>
      </c>
      <c r="H126" s="55"/>
      <c r="I126" s="56">
        <v>17805</v>
      </c>
      <c r="J126" s="55"/>
      <c r="K126" s="56">
        <v>16589</v>
      </c>
      <c r="L126" s="55"/>
      <c r="M126" s="56">
        <v>11913</v>
      </c>
      <c r="N126" s="55"/>
      <c r="O126" s="56"/>
      <c r="P126" s="57"/>
      <c r="Q126" s="56"/>
      <c r="R126" s="36">
        <f>E126+G126+I126+K126+M126+O126</f>
        <v>88572</v>
      </c>
      <c r="S126" s="16">
        <v>100</v>
      </c>
      <c r="T126" s="7">
        <v>0</v>
      </c>
      <c r="U126" s="7">
        <v>0</v>
      </c>
      <c r="V126" s="39">
        <v>1516</v>
      </c>
      <c r="W126" s="40">
        <v>90088</v>
      </c>
      <c r="X126" s="7">
        <v>0</v>
      </c>
      <c r="Y126" s="6"/>
    </row>
    <row r="127" spans="1:252" x14ac:dyDescent="0.15">
      <c r="A127" s="74"/>
      <c r="B127" s="92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</row>
    <row r="128" spans="1:252" ht="14.25" x14ac:dyDescent="0.15">
      <c r="A128" s="75"/>
      <c r="B128" s="93" t="s">
        <v>61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AA128" s="73"/>
      <c r="AZ128" s="73"/>
      <c r="BY128" s="73"/>
      <c r="CX128" s="73"/>
      <c r="DW128" s="73"/>
      <c r="EV128" s="73"/>
      <c r="FU128" s="73"/>
      <c r="GT128" s="73"/>
      <c r="HS128" s="73"/>
      <c r="IR128" s="73"/>
    </row>
    <row r="129" spans="1:252" x14ac:dyDescent="0.15">
      <c r="A129" s="23" t="s">
        <v>3</v>
      </c>
      <c r="B129" s="90"/>
      <c r="C129" s="2" t="s">
        <v>4</v>
      </c>
      <c r="D129" s="46">
        <v>1</v>
      </c>
      <c r="E129" s="47" t="s">
        <v>19</v>
      </c>
      <c r="F129" s="46">
        <v>2</v>
      </c>
      <c r="G129" s="47" t="s">
        <v>69</v>
      </c>
      <c r="H129" s="46"/>
      <c r="I129" s="47"/>
      <c r="J129" s="46"/>
      <c r="K129" s="47"/>
      <c r="L129" s="46"/>
      <c r="M129" s="47"/>
      <c r="N129" s="46"/>
      <c r="O129" s="47"/>
      <c r="P129" s="46"/>
      <c r="Q129" s="47"/>
      <c r="R129" s="12"/>
      <c r="S129" s="12"/>
      <c r="T129" s="154" t="s">
        <v>5</v>
      </c>
      <c r="U129" s="154" t="s">
        <v>6</v>
      </c>
      <c r="V129" s="41" t="s">
        <v>7</v>
      </c>
      <c r="W129" s="42" t="s">
        <v>8</v>
      </c>
      <c r="X129" s="150" t="s">
        <v>9</v>
      </c>
      <c r="Y129" s="1" t="s">
        <v>7</v>
      </c>
    </row>
    <row r="130" spans="1:252" x14ac:dyDescent="0.15">
      <c r="A130" s="24" t="s">
        <v>56</v>
      </c>
      <c r="B130" s="88"/>
      <c r="C130" s="3"/>
      <c r="D130" s="48"/>
      <c r="E130" s="49" t="s">
        <v>270</v>
      </c>
      <c r="F130" s="48"/>
      <c r="G130" s="49" t="s">
        <v>271</v>
      </c>
      <c r="H130" s="48"/>
      <c r="I130" s="49"/>
      <c r="J130" s="48"/>
      <c r="K130" s="49"/>
      <c r="L130" s="48"/>
      <c r="M130" s="49"/>
      <c r="N130" s="48"/>
      <c r="O130" s="49"/>
      <c r="P130" s="48"/>
      <c r="Q130" s="49"/>
      <c r="R130" s="13" t="s">
        <v>10</v>
      </c>
      <c r="S130" s="15" t="s">
        <v>11</v>
      </c>
      <c r="T130" s="155" t="s">
        <v>12</v>
      </c>
      <c r="U130" s="155" t="s">
        <v>13</v>
      </c>
      <c r="V130" s="43" t="s">
        <v>8</v>
      </c>
      <c r="W130" s="38" t="s">
        <v>14</v>
      </c>
      <c r="X130" s="151" t="s">
        <v>15</v>
      </c>
      <c r="Y130" s="4" t="s">
        <v>16</v>
      </c>
    </row>
    <row r="131" spans="1:252" ht="17.25" x14ac:dyDescent="0.2">
      <c r="A131" s="23"/>
      <c r="B131" s="91" t="s">
        <v>29</v>
      </c>
      <c r="C131" s="5">
        <v>1</v>
      </c>
      <c r="D131" s="50"/>
      <c r="E131" s="140">
        <v>21063</v>
      </c>
      <c r="F131" s="141"/>
      <c r="G131" s="140">
        <v>13170</v>
      </c>
      <c r="H131" s="96"/>
      <c r="I131" s="83"/>
      <c r="J131" s="52"/>
      <c r="K131" s="51"/>
      <c r="L131" s="52"/>
      <c r="M131" s="54"/>
      <c r="N131" s="52"/>
      <c r="O131" s="54"/>
      <c r="P131" s="52"/>
      <c r="Q131" s="54"/>
      <c r="R131" s="79">
        <f>SUM(E131:Q131)</f>
        <v>34233</v>
      </c>
      <c r="S131" s="16">
        <v>100</v>
      </c>
      <c r="T131" s="7">
        <v>0</v>
      </c>
      <c r="U131" s="7">
        <v>0</v>
      </c>
      <c r="V131" s="39">
        <v>615</v>
      </c>
      <c r="W131" s="40">
        <v>34848</v>
      </c>
      <c r="X131" s="7">
        <v>0</v>
      </c>
      <c r="Y131" s="6">
        <v>1.3</v>
      </c>
    </row>
    <row r="132" spans="1:252" x14ac:dyDescent="0.15">
      <c r="A132" s="74"/>
      <c r="B132" s="92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</row>
    <row r="133" spans="1:252" ht="14.25" x14ac:dyDescent="0.15">
      <c r="A133" s="75"/>
      <c r="B133" s="93" t="s">
        <v>76</v>
      </c>
      <c r="C133" s="75"/>
      <c r="D133" s="75"/>
      <c r="E133" s="142" t="s">
        <v>247</v>
      </c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AA133" s="73"/>
      <c r="AZ133" s="73"/>
      <c r="BY133" s="73"/>
      <c r="CX133" s="73"/>
      <c r="DW133" s="73"/>
      <c r="EV133" s="73"/>
      <c r="FU133" s="73"/>
      <c r="GT133" s="73"/>
      <c r="HS133" s="73"/>
      <c r="IR133" s="73"/>
    </row>
    <row r="134" spans="1:252" x14ac:dyDescent="0.15">
      <c r="A134" s="23" t="s">
        <v>3</v>
      </c>
      <c r="B134" s="90"/>
      <c r="C134" s="2" t="s">
        <v>4</v>
      </c>
      <c r="D134" s="46">
        <v>1</v>
      </c>
      <c r="E134" s="47" t="s">
        <v>19</v>
      </c>
      <c r="F134" s="46"/>
      <c r="G134" s="47"/>
      <c r="H134" s="46"/>
      <c r="I134" s="47"/>
      <c r="J134" s="46"/>
      <c r="K134" s="47"/>
      <c r="L134" s="46"/>
      <c r="M134" s="47"/>
      <c r="N134" s="46"/>
      <c r="O134" s="47"/>
      <c r="P134" s="46"/>
      <c r="Q134" s="47"/>
      <c r="R134" s="12"/>
      <c r="S134" s="12"/>
      <c r="T134" s="154" t="s">
        <v>5</v>
      </c>
      <c r="U134" s="154" t="s">
        <v>6</v>
      </c>
      <c r="V134" s="41" t="s">
        <v>7</v>
      </c>
      <c r="W134" s="42" t="s">
        <v>8</v>
      </c>
      <c r="X134" s="150" t="s">
        <v>9</v>
      </c>
      <c r="Y134" s="1" t="s">
        <v>7</v>
      </c>
    </row>
    <row r="135" spans="1:252" x14ac:dyDescent="0.15">
      <c r="A135" s="24" t="s">
        <v>56</v>
      </c>
      <c r="B135" s="88"/>
      <c r="C135" s="3"/>
      <c r="D135" s="48"/>
      <c r="E135" s="49" t="s">
        <v>207</v>
      </c>
      <c r="F135" s="48"/>
      <c r="G135" s="49"/>
      <c r="H135" s="48"/>
      <c r="I135" s="49"/>
      <c r="J135" s="48"/>
      <c r="K135" s="49"/>
      <c r="L135" s="48"/>
      <c r="M135" s="49"/>
      <c r="N135" s="48"/>
      <c r="O135" s="49"/>
      <c r="P135" s="48"/>
      <c r="Q135" s="49"/>
      <c r="R135" s="13" t="s">
        <v>10</v>
      </c>
      <c r="S135" s="15" t="s">
        <v>11</v>
      </c>
      <c r="T135" s="155" t="s">
        <v>12</v>
      </c>
      <c r="U135" s="155" t="s">
        <v>13</v>
      </c>
      <c r="V135" s="43" t="s">
        <v>8</v>
      </c>
      <c r="W135" s="38" t="s">
        <v>14</v>
      </c>
      <c r="X135" s="151" t="s">
        <v>15</v>
      </c>
      <c r="Y135" s="4" t="s">
        <v>16</v>
      </c>
    </row>
    <row r="136" spans="1:252" ht="17.25" x14ac:dyDescent="0.2">
      <c r="A136" s="25"/>
      <c r="B136" s="91" t="s">
        <v>77</v>
      </c>
      <c r="C136" s="5">
        <v>1</v>
      </c>
      <c r="D136" s="46"/>
      <c r="E136" s="56"/>
      <c r="F136" s="55"/>
      <c r="G136" s="56"/>
      <c r="H136" s="55"/>
      <c r="I136" s="56"/>
      <c r="J136" s="55"/>
      <c r="K136" s="56"/>
      <c r="L136" s="55"/>
      <c r="M136" s="56"/>
      <c r="N136" s="55"/>
      <c r="O136" s="60"/>
      <c r="P136" s="55"/>
      <c r="Q136" s="60"/>
      <c r="R136" s="36"/>
      <c r="S136" s="16"/>
      <c r="T136" s="7"/>
      <c r="U136" s="7"/>
      <c r="V136" s="39"/>
      <c r="W136" s="40"/>
      <c r="X136" s="7"/>
      <c r="Y136" s="6">
        <v>1.1299999999999999</v>
      </c>
    </row>
    <row r="137" spans="1:252" x14ac:dyDescent="0.15">
      <c r="A137" s="74"/>
      <c r="B137" s="92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</row>
    <row r="138" spans="1:252" ht="14.25" x14ac:dyDescent="0.15">
      <c r="A138" s="75"/>
      <c r="B138" s="93" t="s">
        <v>139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AA138" s="73"/>
      <c r="AZ138" s="73"/>
      <c r="BY138" s="73"/>
      <c r="CX138" s="73"/>
      <c r="DW138" s="73"/>
      <c r="EV138" s="73"/>
      <c r="FU138" s="73"/>
      <c r="GT138" s="73"/>
      <c r="HS138" s="73"/>
      <c r="IR138" s="73"/>
    </row>
    <row r="139" spans="1:252" x14ac:dyDescent="0.15">
      <c r="A139" s="23" t="s">
        <v>3</v>
      </c>
      <c r="B139" s="90"/>
      <c r="C139" s="2" t="s">
        <v>4</v>
      </c>
      <c r="D139" s="46">
        <v>1</v>
      </c>
      <c r="E139" s="47" t="s">
        <v>19</v>
      </c>
      <c r="F139" s="46">
        <v>2</v>
      </c>
      <c r="G139" s="47" t="s">
        <v>69</v>
      </c>
      <c r="H139" s="46">
        <v>3</v>
      </c>
      <c r="I139" s="47" t="s">
        <v>245</v>
      </c>
      <c r="J139" s="46"/>
      <c r="K139" s="47"/>
      <c r="L139" s="46"/>
      <c r="M139" s="47"/>
      <c r="N139" s="46"/>
      <c r="O139" s="47"/>
      <c r="P139" s="46"/>
      <c r="Q139" s="47"/>
      <c r="R139" s="12"/>
      <c r="S139" s="12"/>
      <c r="T139" s="154" t="s">
        <v>5</v>
      </c>
      <c r="U139" s="154" t="s">
        <v>6</v>
      </c>
      <c r="V139" s="41" t="s">
        <v>7</v>
      </c>
      <c r="W139" s="42" t="s">
        <v>8</v>
      </c>
      <c r="X139" s="150" t="s">
        <v>9</v>
      </c>
      <c r="Y139" s="1" t="s">
        <v>7</v>
      </c>
    </row>
    <row r="140" spans="1:252" x14ac:dyDescent="0.15">
      <c r="A140" s="24" t="s">
        <v>56</v>
      </c>
      <c r="B140" s="88"/>
      <c r="C140" s="3"/>
      <c r="D140" s="48"/>
      <c r="E140" s="49" t="s">
        <v>274</v>
      </c>
      <c r="F140" s="48"/>
      <c r="G140" s="49" t="s">
        <v>272</v>
      </c>
      <c r="H140" s="48"/>
      <c r="I140" s="49" t="s">
        <v>273</v>
      </c>
      <c r="J140" s="48"/>
      <c r="K140" s="49"/>
      <c r="L140" s="48"/>
      <c r="M140" s="49"/>
      <c r="N140" s="48"/>
      <c r="O140" s="49"/>
      <c r="P140" s="48"/>
      <c r="Q140" s="49"/>
      <c r="R140" s="13" t="s">
        <v>10</v>
      </c>
      <c r="S140" s="15" t="s">
        <v>11</v>
      </c>
      <c r="T140" s="155" t="s">
        <v>12</v>
      </c>
      <c r="U140" s="155" t="s">
        <v>13</v>
      </c>
      <c r="V140" s="43" t="s">
        <v>8</v>
      </c>
      <c r="W140" s="38" t="s">
        <v>14</v>
      </c>
      <c r="X140" s="151" t="s">
        <v>15</v>
      </c>
      <c r="Y140" s="4" t="s">
        <v>16</v>
      </c>
    </row>
    <row r="141" spans="1:252" ht="17.25" x14ac:dyDescent="0.2">
      <c r="A141" s="23"/>
      <c r="B141" s="91" t="s">
        <v>140</v>
      </c>
      <c r="C141" s="5"/>
      <c r="D141" s="50"/>
      <c r="E141" s="51">
        <v>17995</v>
      </c>
      <c r="F141" s="52"/>
      <c r="G141" s="71">
        <v>10281</v>
      </c>
      <c r="H141" s="78"/>
      <c r="I141" s="71">
        <v>3630</v>
      </c>
      <c r="J141" s="52"/>
      <c r="K141" s="51"/>
      <c r="L141" s="52"/>
      <c r="M141" s="54"/>
      <c r="N141" s="52"/>
      <c r="O141" s="54"/>
      <c r="P141" s="52"/>
      <c r="Q141" s="54"/>
      <c r="R141" s="81">
        <f>SUM(E141:Q141)</f>
        <v>31906</v>
      </c>
      <c r="S141" s="16">
        <v>100</v>
      </c>
      <c r="T141" s="7">
        <v>0</v>
      </c>
      <c r="U141" s="7">
        <v>0</v>
      </c>
      <c r="V141" s="39">
        <v>423</v>
      </c>
      <c r="W141" s="40">
        <v>32329</v>
      </c>
      <c r="X141" s="7">
        <v>1</v>
      </c>
      <c r="Y141" s="6">
        <v>1.06</v>
      </c>
    </row>
    <row r="142" spans="1:252" ht="17.25" x14ac:dyDescent="0.2">
      <c r="A142" s="22"/>
      <c r="B142" s="89" t="s">
        <v>141</v>
      </c>
      <c r="C142" s="5"/>
      <c r="D142" s="50"/>
      <c r="E142" s="51">
        <v>5602</v>
      </c>
      <c r="F142" s="52"/>
      <c r="G142" s="71">
        <v>1250</v>
      </c>
      <c r="H142" s="78"/>
      <c r="I142" s="71">
        <v>2220</v>
      </c>
      <c r="J142" s="52"/>
      <c r="K142" s="51"/>
      <c r="L142" s="52"/>
      <c r="M142" s="54"/>
      <c r="N142" s="52"/>
      <c r="O142" s="54"/>
      <c r="P142" s="52"/>
      <c r="Q142" s="54"/>
      <c r="R142" s="81">
        <f>SUM(E142:Q142)</f>
        <v>9072</v>
      </c>
      <c r="S142" s="16">
        <v>100</v>
      </c>
      <c r="T142" s="7">
        <v>0</v>
      </c>
      <c r="U142" s="7">
        <v>0</v>
      </c>
      <c r="V142" s="39">
        <v>240</v>
      </c>
      <c r="W142" s="40">
        <v>9312</v>
      </c>
      <c r="X142" s="7">
        <v>1</v>
      </c>
      <c r="Y142" s="6">
        <v>1.67</v>
      </c>
    </row>
    <row r="143" spans="1:252" ht="17.25" x14ac:dyDescent="0.2">
      <c r="A143" s="22"/>
      <c r="B143" s="97" t="s">
        <v>142</v>
      </c>
      <c r="C143" s="18">
        <v>1</v>
      </c>
      <c r="D143" s="50"/>
      <c r="E143" s="37">
        <f>E141+E142</f>
        <v>23597</v>
      </c>
      <c r="F143" s="52"/>
      <c r="G143" s="82">
        <f>G141+G142</f>
        <v>11531</v>
      </c>
      <c r="H143" s="78"/>
      <c r="I143" s="82">
        <f>I141+I142</f>
        <v>5850</v>
      </c>
      <c r="J143" s="52"/>
      <c r="K143" s="37"/>
      <c r="L143" s="52"/>
      <c r="M143" s="69"/>
      <c r="N143" s="52"/>
      <c r="O143" s="69"/>
      <c r="P143" s="52"/>
      <c r="Q143" s="69"/>
      <c r="R143" s="81">
        <f>SUM(E143:Q143)</f>
        <v>40978</v>
      </c>
      <c r="S143" s="16">
        <v>100</v>
      </c>
      <c r="T143" s="8">
        <v>0</v>
      </c>
      <c r="U143" s="8">
        <v>0</v>
      </c>
      <c r="V143" s="40">
        <f>V141+V142</f>
        <v>663</v>
      </c>
      <c r="W143" s="40">
        <f>W141+W142</f>
        <v>41641</v>
      </c>
      <c r="X143" s="8">
        <v>2</v>
      </c>
      <c r="Y143" s="16">
        <v>1.23</v>
      </c>
    </row>
    <row r="144" spans="1:252" x14ac:dyDescent="0.15">
      <c r="A144" s="74"/>
      <c r="B144" s="92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</row>
    <row r="145" spans="1:252" ht="14.25" x14ac:dyDescent="0.15">
      <c r="A145" s="75"/>
      <c r="B145" s="93" t="s">
        <v>172</v>
      </c>
      <c r="C145" s="75"/>
      <c r="D145" s="75"/>
      <c r="E145" s="142" t="s">
        <v>247</v>
      </c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AA145" s="73"/>
      <c r="AZ145" s="73"/>
      <c r="BY145" s="73"/>
      <c r="CX145" s="73"/>
      <c r="DW145" s="73"/>
      <c r="EV145" s="73"/>
      <c r="FU145" s="73"/>
      <c r="GT145" s="73"/>
      <c r="HS145" s="73"/>
      <c r="IR145" s="73"/>
    </row>
    <row r="146" spans="1:252" x14ac:dyDescent="0.15">
      <c r="A146" s="23" t="s">
        <v>3</v>
      </c>
      <c r="B146" s="90"/>
      <c r="C146" s="2" t="s">
        <v>4</v>
      </c>
      <c r="D146" s="46">
        <v>1</v>
      </c>
      <c r="E146" s="47" t="s">
        <v>19</v>
      </c>
      <c r="F146" s="46"/>
      <c r="G146" s="47"/>
      <c r="H146" s="46"/>
      <c r="I146" s="47"/>
      <c r="J146" s="46"/>
      <c r="K146" s="47"/>
      <c r="L146" s="46"/>
      <c r="M146" s="47"/>
      <c r="N146" s="46"/>
      <c r="O146" s="47"/>
      <c r="P146" s="46"/>
      <c r="Q146" s="47"/>
      <c r="R146" s="12"/>
      <c r="S146" s="12"/>
      <c r="T146" s="154" t="s">
        <v>5</v>
      </c>
      <c r="U146" s="154" t="s">
        <v>6</v>
      </c>
      <c r="V146" s="41" t="s">
        <v>7</v>
      </c>
      <c r="W146" s="42" t="s">
        <v>8</v>
      </c>
      <c r="X146" s="150" t="s">
        <v>9</v>
      </c>
      <c r="Y146" s="1" t="s">
        <v>7</v>
      </c>
    </row>
    <row r="147" spans="1:252" x14ac:dyDescent="0.15">
      <c r="A147" s="24" t="s">
        <v>56</v>
      </c>
      <c r="B147" s="88"/>
      <c r="C147" s="3"/>
      <c r="D147" s="48"/>
      <c r="E147" s="49" t="s">
        <v>176</v>
      </c>
      <c r="F147" s="48"/>
      <c r="G147" s="49"/>
      <c r="H147" s="48"/>
      <c r="I147" s="49"/>
      <c r="J147" s="48"/>
      <c r="K147" s="49"/>
      <c r="L147" s="48"/>
      <c r="M147" s="49"/>
      <c r="N147" s="48"/>
      <c r="O147" s="49"/>
      <c r="P147" s="48"/>
      <c r="Q147" s="49"/>
      <c r="R147" s="13" t="s">
        <v>10</v>
      </c>
      <c r="S147" s="15" t="s">
        <v>11</v>
      </c>
      <c r="T147" s="155" t="s">
        <v>12</v>
      </c>
      <c r="U147" s="155" t="s">
        <v>13</v>
      </c>
      <c r="V147" s="43" t="s">
        <v>8</v>
      </c>
      <c r="W147" s="38" t="s">
        <v>14</v>
      </c>
      <c r="X147" s="151" t="s">
        <v>15</v>
      </c>
      <c r="Y147" s="4" t="s">
        <v>16</v>
      </c>
    </row>
    <row r="148" spans="1:252" ht="17.25" x14ac:dyDescent="0.2">
      <c r="A148" s="23"/>
      <c r="B148" s="91" t="s">
        <v>173</v>
      </c>
      <c r="C148" s="5"/>
      <c r="D148" s="50"/>
      <c r="E148" s="51"/>
      <c r="F148" s="52"/>
      <c r="G148" s="71"/>
      <c r="H148" s="78"/>
      <c r="I148" s="71"/>
      <c r="J148" s="52"/>
      <c r="K148" s="51"/>
      <c r="L148" s="52"/>
      <c r="M148" s="54"/>
      <c r="N148" s="52"/>
      <c r="O148" s="54"/>
      <c r="P148" s="52"/>
      <c r="Q148" s="54"/>
      <c r="R148" s="81"/>
      <c r="S148" s="16"/>
      <c r="T148" s="7"/>
      <c r="U148" s="7"/>
      <c r="V148" s="39"/>
      <c r="W148" s="40"/>
      <c r="X148" s="7"/>
      <c r="Y148" s="6">
        <v>1.25</v>
      </c>
    </row>
    <row r="149" spans="1:252" ht="17.25" x14ac:dyDescent="0.2">
      <c r="A149" s="22"/>
      <c r="B149" s="89" t="s">
        <v>174</v>
      </c>
      <c r="C149" s="5"/>
      <c r="D149" s="50"/>
      <c r="E149" s="51"/>
      <c r="F149" s="52"/>
      <c r="G149" s="71"/>
      <c r="H149" s="78"/>
      <c r="I149" s="71"/>
      <c r="J149" s="52"/>
      <c r="K149" s="51"/>
      <c r="L149" s="52"/>
      <c r="M149" s="54"/>
      <c r="N149" s="52"/>
      <c r="O149" s="54"/>
      <c r="P149" s="52"/>
      <c r="Q149" s="54"/>
      <c r="R149" s="81"/>
      <c r="S149" s="16"/>
      <c r="T149" s="7"/>
      <c r="U149" s="7"/>
      <c r="V149" s="39"/>
      <c r="W149" s="40"/>
      <c r="X149" s="7"/>
      <c r="Y149" s="6">
        <v>1.1000000000000001</v>
      </c>
    </row>
    <row r="150" spans="1:252" ht="17.25" x14ac:dyDescent="0.2">
      <c r="A150" s="22"/>
      <c r="B150" s="97" t="s">
        <v>175</v>
      </c>
      <c r="C150" s="18">
        <v>1</v>
      </c>
      <c r="D150" s="50"/>
      <c r="E150" s="37"/>
      <c r="F150" s="52"/>
      <c r="G150" s="82"/>
      <c r="H150" s="78"/>
      <c r="I150" s="82"/>
      <c r="J150" s="52"/>
      <c r="K150" s="37"/>
      <c r="L150" s="52"/>
      <c r="M150" s="69"/>
      <c r="N150" s="52"/>
      <c r="O150" s="69"/>
      <c r="P150" s="52"/>
      <c r="Q150" s="69"/>
      <c r="R150" s="81"/>
      <c r="S150" s="16"/>
      <c r="T150" s="8"/>
      <c r="U150" s="8"/>
      <c r="V150" s="40"/>
      <c r="W150" s="40"/>
      <c r="X150" s="8"/>
      <c r="Y150" s="16">
        <v>1.21</v>
      </c>
    </row>
    <row r="151" spans="1:252" x14ac:dyDescent="0.15">
      <c r="A151" s="74"/>
      <c r="B151" s="92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</row>
    <row r="152" spans="1:252" ht="14.25" x14ac:dyDescent="0.15">
      <c r="A152" s="75"/>
      <c r="B152" s="93" t="s">
        <v>143</v>
      </c>
      <c r="C152" s="75"/>
      <c r="D152" s="75"/>
      <c r="E152" s="142" t="s">
        <v>247</v>
      </c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AA152" s="73"/>
      <c r="AZ152" s="73"/>
      <c r="BY152" s="73"/>
      <c r="CX152" s="73"/>
      <c r="DW152" s="73"/>
      <c r="EV152" s="73"/>
      <c r="FU152" s="73"/>
      <c r="GT152" s="73"/>
      <c r="HS152" s="73"/>
      <c r="IR152" s="73"/>
    </row>
    <row r="153" spans="1:252" x14ac:dyDescent="0.15">
      <c r="A153" s="23" t="s">
        <v>3</v>
      </c>
      <c r="B153" s="90"/>
      <c r="C153" s="2" t="s">
        <v>4</v>
      </c>
      <c r="D153" s="46">
        <v>1</v>
      </c>
      <c r="E153" s="47" t="s">
        <v>19</v>
      </c>
      <c r="F153" s="46"/>
      <c r="G153" s="47"/>
      <c r="H153" s="46"/>
      <c r="I153" s="47"/>
      <c r="J153" s="46"/>
      <c r="K153" s="47"/>
      <c r="L153" s="46"/>
      <c r="M153" s="47"/>
      <c r="N153" s="46"/>
      <c r="O153" s="47"/>
      <c r="P153" s="46"/>
      <c r="Q153" s="47"/>
      <c r="R153" s="12"/>
      <c r="S153" s="12"/>
      <c r="T153" s="154" t="s">
        <v>5</v>
      </c>
      <c r="U153" s="154" t="s">
        <v>6</v>
      </c>
      <c r="V153" s="41" t="s">
        <v>7</v>
      </c>
      <c r="W153" s="42" t="s">
        <v>8</v>
      </c>
      <c r="X153" s="150" t="s">
        <v>9</v>
      </c>
      <c r="Y153" s="1" t="s">
        <v>7</v>
      </c>
    </row>
    <row r="154" spans="1:252" x14ac:dyDescent="0.15">
      <c r="A154" s="24" t="s">
        <v>56</v>
      </c>
      <c r="B154" s="88"/>
      <c r="C154" s="3"/>
      <c r="D154" s="48"/>
      <c r="E154" s="49" t="s">
        <v>208</v>
      </c>
      <c r="F154" s="48"/>
      <c r="G154" s="49"/>
      <c r="H154" s="48"/>
      <c r="I154" s="49"/>
      <c r="J154" s="48"/>
      <c r="K154" s="49"/>
      <c r="L154" s="48"/>
      <c r="M154" s="49"/>
      <c r="N154" s="48"/>
      <c r="O154" s="49"/>
      <c r="P154" s="48"/>
      <c r="Q154" s="49"/>
      <c r="R154" s="13" t="s">
        <v>10</v>
      </c>
      <c r="S154" s="15" t="s">
        <v>11</v>
      </c>
      <c r="T154" s="155" t="s">
        <v>12</v>
      </c>
      <c r="U154" s="155" t="s">
        <v>13</v>
      </c>
      <c r="V154" s="43" t="s">
        <v>8</v>
      </c>
      <c r="W154" s="38" t="s">
        <v>14</v>
      </c>
      <c r="X154" s="151" t="s">
        <v>15</v>
      </c>
      <c r="Y154" s="4" t="s">
        <v>16</v>
      </c>
    </row>
    <row r="155" spans="1:252" ht="17.25" x14ac:dyDescent="0.2">
      <c r="A155" s="23"/>
      <c r="B155" s="91" t="s">
        <v>144</v>
      </c>
      <c r="C155" s="5">
        <v>1</v>
      </c>
      <c r="D155" s="50"/>
      <c r="E155" s="51"/>
      <c r="F155" s="52"/>
      <c r="G155" s="83"/>
      <c r="H155" s="52"/>
      <c r="I155" s="51"/>
      <c r="J155" s="52"/>
      <c r="K155" s="83"/>
      <c r="L155" s="52"/>
      <c r="M155" s="54"/>
      <c r="N155" s="52"/>
      <c r="O155" s="54"/>
      <c r="P155" s="52"/>
      <c r="Q155" s="54"/>
      <c r="R155" s="99"/>
      <c r="S155" s="16"/>
      <c r="T155" s="7"/>
      <c r="U155" s="7"/>
      <c r="V155" s="39"/>
      <c r="W155" s="40"/>
      <c r="X155" s="7"/>
      <c r="Y155" s="6">
        <v>1.83</v>
      </c>
    </row>
    <row r="156" spans="1:252" x14ac:dyDescent="0.15">
      <c r="A156" s="74"/>
      <c r="B156" s="92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100"/>
      <c r="S156" s="74"/>
      <c r="T156" s="74"/>
      <c r="U156" s="74"/>
      <c r="V156" s="74"/>
      <c r="W156" s="74"/>
      <c r="X156" s="74"/>
      <c r="Y156" s="74"/>
    </row>
    <row r="157" spans="1:252" ht="14.25" x14ac:dyDescent="0.15">
      <c r="A157" s="75"/>
      <c r="B157" s="93" t="s">
        <v>62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101"/>
      <c r="S157" s="75"/>
      <c r="T157" s="75"/>
      <c r="U157" s="75"/>
      <c r="V157" s="75"/>
      <c r="W157" s="75"/>
      <c r="X157" s="75"/>
      <c r="Y157" s="75"/>
      <c r="AA157" s="73"/>
      <c r="AZ157" s="73"/>
      <c r="BY157" s="73"/>
      <c r="CX157" s="73"/>
      <c r="DW157" s="73"/>
      <c r="EV157" s="73"/>
      <c r="FU157" s="73"/>
      <c r="GT157" s="73"/>
      <c r="HS157" s="73"/>
      <c r="IR157" s="73"/>
    </row>
    <row r="158" spans="1:252" x14ac:dyDescent="0.15">
      <c r="A158" s="23" t="s">
        <v>3</v>
      </c>
      <c r="B158" s="90"/>
      <c r="C158" s="2" t="s">
        <v>4</v>
      </c>
      <c r="D158" s="46">
        <v>1</v>
      </c>
      <c r="E158" s="47" t="s">
        <v>19</v>
      </c>
      <c r="F158" s="46">
        <v>2</v>
      </c>
      <c r="G158" s="47" t="s">
        <v>17</v>
      </c>
      <c r="H158" s="46"/>
      <c r="I158" s="47"/>
      <c r="J158" s="46"/>
      <c r="K158" s="47"/>
      <c r="L158" s="46"/>
      <c r="M158" s="47"/>
      <c r="N158" s="46"/>
      <c r="O158" s="47"/>
      <c r="P158" s="46"/>
      <c r="Q158" s="47"/>
      <c r="R158" s="102"/>
      <c r="S158" s="12"/>
      <c r="T158" s="154" t="s">
        <v>5</v>
      </c>
      <c r="U158" s="154" t="s">
        <v>6</v>
      </c>
      <c r="V158" s="41" t="s">
        <v>7</v>
      </c>
      <c r="W158" s="42" t="s">
        <v>8</v>
      </c>
      <c r="X158" s="150" t="s">
        <v>9</v>
      </c>
      <c r="Y158" s="1" t="s">
        <v>7</v>
      </c>
    </row>
    <row r="159" spans="1:252" x14ac:dyDescent="0.15">
      <c r="A159" s="24" t="s">
        <v>56</v>
      </c>
      <c r="B159" s="88"/>
      <c r="C159" s="3"/>
      <c r="D159" s="48"/>
      <c r="E159" s="49" t="s">
        <v>209</v>
      </c>
      <c r="F159" s="48"/>
      <c r="G159" s="49" t="s">
        <v>210</v>
      </c>
      <c r="H159" s="48"/>
      <c r="I159" s="49"/>
      <c r="J159" s="48"/>
      <c r="K159" s="49"/>
      <c r="L159" s="48"/>
      <c r="M159" s="49"/>
      <c r="N159" s="48"/>
      <c r="O159" s="49"/>
      <c r="P159" s="48"/>
      <c r="Q159" s="49"/>
      <c r="R159" s="103" t="s">
        <v>10</v>
      </c>
      <c r="S159" s="15" t="s">
        <v>11</v>
      </c>
      <c r="T159" s="155" t="s">
        <v>12</v>
      </c>
      <c r="U159" s="155" t="s">
        <v>13</v>
      </c>
      <c r="V159" s="43" t="s">
        <v>8</v>
      </c>
      <c r="W159" s="38" t="s">
        <v>14</v>
      </c>
      <c r="X159" s="151" t="s">
        <v>15</v>
      </c>
      <c r="Y159" s="4" t="s">
        <v>16</v>
      </c>
    </row>
    <row r="160" spans="1:252" ht="17.25" x14ac:dyDescent="0.2">
      <c r="A160" s="23"/>
      <c r="B160" s="91" t="s">
        <v>30</v>
      </c>
      <c r="C160" s="5">
        <v>1</v>
      </c>
      <c r="D160" s="50"/>
      <c r="E160" s="51">
        <v>18253</v>
      </c>
      <c r="F160" s="52"/>
      <c r="G160" s="83">
        <v>6629</v>
      </c>
      <c r="H160" s="52"/>
      <c r="I160" s="51"/>
      <c r="J160" s="52"/>
      <c r="K160" s="83"/>
      <c r="L160" s="52"/>
      <c r="M160" s="54"/>
      <c r="N160" s="52"/>
      <c r="O160" s="54"/>
      <c r="P160" s="52"/>
      <c r="Q160" s="54"/>
      <c r="R160" s="99">
        <f>SUM(E160:Q160)</f>
        <v>24882</v>
      </c>
      <c r="S160" s="16">
        <v>100</v>
      </c>
      <c r="T160" s="7">
        <v>0</v>
      </c>
      <c r="U160" s="7">
        <v>0</v>
      </c>
      <c r="V160" s="39">
        <v>715</v>
      </c>
      <c r="W160" s="40">
        <v>25597</v>
      </c>
      <c r="X160" s="7">
        <v>4</v>
      </c>
      <c r="Y160" s="6">
        <v>1.52</v>
      </c>
    </row>
    <row r="161" spans="1:252" x14ac:dyDescent="0.15">
      <c r="A161" s="74"/>
      <c r="B161" s="92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</row>
    <row r="162" spans="1:252" ht="14.25" x14ac:dyDescent="0.15">
      <c r="A162" s="75"/>
      <c r="B162" s="93" t="s">
        <v>63</v>
      </c>
      <c r="C162" s="75"/>
      <c r="D162" s="75"/>
      <c r="E162" s="142" t="s">
        <v>247</v>
      </c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AA162" s="73"/>
      <c r="AZ162" s="73"/>
      <c r="BY162" s="73"/>
      <c r="CX162" s="73"/>
      <c r="DW162" s="73"/>
      <c r="EV162" s="73"/>
      <c r="FU162" s="73"/>
      <c r="GT162" s="73"/>
      <c r="HS162" s="73"/>
      <c r="IR162" s="73"/>
    </row>
    <row r="163" spans="1:252" x14ac:dyDescent="0.15">
      <c r="A163" s="23" t="s">
        <v>3</v>
      </c>
      <c r="B163" s="90"/>
      <c r="C163" s="2" t="s">
        <v>4</v>
      </c>
      <c r="D163" s="46">
        <v>1</v>
      </c>
      <c r="E163" s="47" t="s">
        <v>67</v>
      </c>
      <c r="F163" s="46"/>
      <c r="G163" s="47"/>
      <c r="H163" s="46"/>
      <c r="I163" s="47"/>
      <c r="J163" s="46"/>
      <c r="K163" s="47"/>
      <c r="L163" s="46"/>
      <c r="M163" s="47"/>
      <c r="N163" s="46"/>
      <c r="O163" s="47"/>
      <c r="P163" s="46"/>
      <c r="Q163" s="47"/>
      <c r="R163" s="12"/>
      <c r="S163" s="12"/>
      <c r="T163" s="154" t="s">
        <v>5</v>
      </c>
      <c r="U163" s="154" t="s">
        <v>6</v>
      </c>
      <c r="V163" s="41" t="s">
        <v>7</v>
      </c>
      <c r="W163" s="42" t="s">
        <v>8</v>
      </c>
      <c r="X163" s="150" t="s">
        <v>9</v>
      </c>
      <c r="Y163" s="1" t="s">
        <v>7</v>
      </c>
    </row>
    <row r="164" spans="1:252" x14ac:dyDescent="0.15">
      <c r="A164" s="24" t="s">
        <v>56</v>
      </c>
      <c r="B164" s="88"/>
      <c r="C164" s="3"/>
      <c r="D164" s="48"/>
      <c r="E164" s="49" t="s">
        <v>275</v>
      </c>
      <c r="F164" s="48"/>
      <c r="G164" s="49"/>
      <c r="H164" s="48"/>
      <c r="I164" s="49"/>
      <c r="J164" s="48"/>
      <c r="K164" s="49"/>
      <c r="L164" s="48"/>
      <c r="M164" s="49"/>
      <c r="N164" s="48"/>
      <c r="O164" s="49"/>
      <c r="P164" s="48"/>
      <c r="Q164" s="49"/>
      <c r="R164" s="13" t="s">
        <v>10</v>
      </c>
      <c r="S164" s="15" t="s">
        <v>11</v>
      </c>
      <c r="T164" s="155" t="s">
        <v>12</v>
      </c>
      <c r="U164" s="155" t="s">
        <v>13</v>
      </c>
      <c r="V164" s="43" t="s">
        <v>8</v>
      </c>
      <c r="W164" s="38" t="s">
        <v>14</v>
      </c>
      <c r="X164" s="151" t="s">
        <v>15</v>
      </c>
      <c r="Y164" s="4" t="s">
        <v>16</v>
      </c>
    </row>
    <row r="165" spans="1:252" ht="17.25" x14ac:dyDescent="0.2">
      <c r="A165" s="23"/>
      <c r="B165" s="91" t="s">
        <v>31</v>
      </c>
      <c r="C165" s="5">
        <v>1</v>
      </c>
      <c r="D165" s="50"/>
      <c r="E165" s="71"/>
      <c r="F165" s="84"/>
      <c r="G165" s="71"/>
      <c r="H165" s="52"/>
      <c r="I165" s="51"/>
      <c r="J165" s="52"/>
      <c r="K165" s="51"/>
      <c r="L165" s="52"/>
      <c r="M165" s="54"/>
      <c r="N165" s="52"/>
      <c r="O165" s="54"/>
      <c r="P165" s="52"/>
      <c r="Q165" s="54"/>
      <c r="R165" s="79"/>
      <c r="S165" s="16"/>
      <c r="T165" s="7"/>
      <c r="U165" s="7"/>
      <c r="V165" s="39"/>
      <c r="W165" s="40"/>
      <c r="X165" s="7"/>
      <c r="Y165" s="6">
        <v>2.42</v>
      </c>
    </row>
    <row r="166" spans="1:252" x14ac:dyDescent="0.15">
      <c r="A166" s="74"/>
      <c r="B166" s="92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</row>
    <row r="167" spans="1:252" ht="14.25" x14ac:dyDescent="0.15">
      <c r="A167" s="75"/>
      <c r="B167" s="93" t="s">
        <v>58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AA167" s="73"/>
      <c r="AZ167" s="73"/>
      <c r="BY167" s="73"/>
      <c r="CX167" s="73"/>
      <c r="DW167" s="73"/>
      <c r="EV167" s="73"/>
      <c r="FU167" s="73"/>
      <c r="GT167" s="73"/>
      <c r="HS167" s="73"/>
      <c r="IR167" s="73"/>
    </row>
    <row r="168" spans="1:252" x14ac:dyDescent="0.15">
      <c r="A168" s="23" t="s">
        <v>3</v>
      </c>
      <c r="B168" s="90"/>
      <c r="C168" s="2" t="s">
        <v>4</v>
      </c>
      <c r="D168" s="46">
        <v>1</v>
      </c>
      <c r="E168" s="47" t="s">
        <v>69</v>
      </c>
      <c r="F168" s="46">
        <v>2</v>
      </c>
      <c r="G168" s="47" t="s">
        <v>67</v>
      </c>
      <c r="H168" s="46">
        <v>3</v>
      </c>
      <c r="I168" s="47" t="s">
        <v>67</v>
      </c>
      <c r="J168" s="46">
        <v>4</v>
      </c>
      <c r="K168" s="47" t="s">
        <v>85</v>
      </c>
      <c r="L168" s="46">
        <v>5</v>
      </c>
      <c r="M168" s="47" t="s">
        <v>200</v>
      </c>
      <c r="N168" s="46">
        <v>6</v>
      </c>
      <c r="O168" s="47" t="s">
        <v>85</v>
      </c>
      <c r="P168" s="46"/>
      <c r="Q168" s="47"/>
      <c r="R168" s="12"/>
      <c r="S168" s="12"/>
      <c r="T168" s="154" t="s">
        <v>5</v>
      </c>
      <c r="U168" s="154" t="s">
        <v>6</v>
      </c>
      <c r="V168" s="41" t="s">
        <v>7</v>
      </c>
      <c r="W168" s="42" t="s">
        <v>8</v>
      </c>
      <c r="X168" s="150" t="s">
        <v>9</v>
      </c>
      <c r="Y168" s="1" t="s">
        <v>7</v>
      </c>
    </row>
    <row r="169" spans="1:252" x14ac:dyDescent="0.15">
      <c r="A169" s="24" t="s">
        <v>56</v>
      </c>
      <c r="B169" s="88"/>
      <c r="C169" s="3"/>
      <c r="D169" s="48"/>
      <c r="E169" s="49" t="s">
        <v>113</v>
      </c>
      <c r="F169" s="48"/>
      <c r="G169" s="49" t="s">
        <v>278</v>
      </c>
      <c r="H169" s="48"/>
      <c r="I169" s="49" t="s">
        <v>211</v>
      </c>
      <c r="J169" s="48"/>
      <c r="K169" s="49" t="s">
        <v>279</v>
      </c>
      <c r="L169" s="48"/>
      <c r="M169" s="49" t="s">
        <v>212</v>
      </c>
      <c r="N169" s="48"/>
      <c r="O169" s="49" t="s">
        <v>280</v>
      </c>
      <c r="P169" s="48"/>
      <c r="Q169" s="49"/>
      <c r="R169" s="13" t="s">
        <v>10</v>
      </c>
      <c r="S169" s="15" t="s">
        <v>11</v>
      </c>
      <c r="T169" s="155" t="s">
        <v>12</v>
      </c>
      <c r="U169" s="155" t="s">
        <v>13</v>
      </c>
      <c r="V169" s="43" t="s">
        <v>8</v>
      </c>
      <c r="W169" s="38" t="s">
        <v>14</v>
      </c>
      <c r="X169" s="151" t="s">
        <v>15</v>
      </c>
      <c r="Y169" s="4" t="s">
        <v>16</v>
      </c>
    </row>
    <row r="170" spans="1:252" ht="17.25" customHeight="1" x14ac:dyDescent="0.2">
      <c r="A170" s="25"/>
      <c r="B170" s="89" t="s">
        <v>276</v>
      </c>
      <c r="C170" s="3"/>
      <c r="D170" s="48"/>
      <c r="E170" s="111">
        <v>4901</v>
      </c>
      <c r="F170" s="112"/>
      <c r="G170" s="111">
        <v>10688</v>
      </c>
      <c r="H170" s="112"/>
      <c r="I170" s="111">
        <v>4401</v>
      </c>
      <c r="J170" s="112"/>
      <c r="K170" s="111">
        <v>1058</v>
      </c>
      <c r="L170" s="112"/>
      <c r="M170" s="111">
        <v>143</v>
      </c>
      <c r="N170" s="112"/>
      <c r="O170" s="111">
        <v>86</v>
      </c>
      <c r="P170" s="48"/>
      <c r="Q170" s="49"/>
      <c r="R170" s="81">
        <f t="shared" ref="R170:R178" si="5">SUM(E170:Q170)</f>
        <v>21277</v>
      </c>
      <c r="S170" s="15"/>
      <c r="T170" s="143">
        <v>0</v>
      </c>
      <c r="U170" s="144">
        <v>0</v>
      </c>
      <c r="V170" s="145">
        <v>352</v>
      </c>
      <c r="W170" s="146">
        <v>21629</v>
      </c>
      <c r="X170" s="144">
        <v>2</v>
      </c>
      <c r="Y170" s="4"/>
    </row>
    <row r="171" spans="1:252" ht="17.25" x14ac:dyDescent="0.2">
      <c r="A171" s="23"/>
      <c r="B171" s="91" t="s">
        <v>32</v>
      </c>
      <c r="C171" s="5"/>
      <c r="D171" s="50"/>
      <c r="E171" s="51">
        <v>1080</v>
      </c>
      <c r="F171" s="52"/>
      <c r="G171" s="51">
        <v>606</v>
      </c>
      <c r="H171" s="52"/>
      <c r="I171" s="51">
        <v>766</v>
      </c>
      <c r="J171" s="52"/>
      <c r="K171" s="51">
        <v>1128</v>
      </c>
      <c r="L171" s="53"/>
      <c r="M171" s="51">
        <v>388</v>
      </c>
      <c r="N171" s="53"/>
      <c r="O171" s="51">
        <v>47</v>
      </c>
      <c r="P171" s="53"/>
      <c r="Q171" s="51"/>
      <c r="R171" s="81">
        <f t="shared" si="5"/>
        <v>4015</v>
      </c>
      <c r="S171" s="16">
        <v>100</v>
      </c>
      <c r="T171" s="7">
        <v>0</v>
      </c>
      <c r="U171" s="7">
        <v>0</v>
      </c>
      <c r="V171" s="39">
        <v>116</v>
      </c>
      <c r="W171" s="40">
        <v>4131</v>
      </c>
      <c r="X171" s="7">
        <v>0</v>
      </c>
      <c r="Y171" s="6">
        <v>1.1299999999999999</v>
      </c>
    </row>
    <row r="172" spans="1:252" ht="17.25" x14ac:dyDescent="0.2">
      <c r="A172" s="23"/>
      <c r="B172" s="89" t="s">
        <v>114</v>
      </c>
      <c r="C172" s="5"/>
      <c r="D172" s="50"/>
      <c r="E172" s="51">
        <v>6502</v>
      </c>
      <c r="F172" s="52"/>
      <c r="G172" s="51">
        <v>1397</v>
      </c>
      <c r="H172" s="52"/>
      <c r="I172" s="51">
        <v>2693</v>
      </c>
      <c r="J172" s="52"/>
      <c r="K172" s="51">
        <v>2235</v>
      </c>
      <c r="L172" s="53"/>
      <c r="M172" s="51">
        <v>439</v>
      </c>
      <c r="N172" s="53"/>
      <c r="O172" s="51">
        <v>136</v>
      </c>
      <c r="P172" s="53"/>
      <c r="Q172" s="51"/>
      <c r="R172" s="81">
        <f t="shared" si="5"/>
        <v>13402</v>
      </c>
      <c r="S172" s="16">
        <v>100</v>
      </c>
      <c r="T172" s="7">
        <v>0</v>
      </c>
      <c r="U172" s="7">
        <v>0</v>
      </c>
      <c r="V172" s="39">
        <v>243</v>
      </c>
      <c r="W172" s="40">
        <v>13645</v>
      </c>
      <c r="X172" s="7">
        <v>0</v>
      </c>
      <c r="Y172" s="6">
        <v>0.92</v>
      </c>
    </row>
    <row r="173" spans="1:252" ht="17.25" x14ac:dyDescent="0.2">
      <c r="A173" s="22"/>
      <c r="B173" s="89" t="s">
        <v>277</v>
      </c>
      <c r="C173" s="5"/>
      <c r="D173" s="50"/>
      <c r="E173" s="51">
        <v>2724</v>
      </c>
      <c r="F173" s="52"/>
      <c r="G173" s="51">
        <v>515</v>
      </c>
      <c r="H173" s="52"/>
      <c r="I173" s="51">
        <v>1003</v>
      </c>
      <c r="J173" s="52"/>
      <c r="K173" s="51">
        <v>3504</v>
      </c>
      <c r="L173" s="53"/>
      <c r="M173" s="51">
        <v>288</v>
      </c>
      <c r="N173" s="53"/>
      <c r="O173" s="51">
        <v>123</v>
      </c>
      <c r="P173" s="53"/>
      <c r="Q173" s="51"/>
      <c r="R173" s="81">
        <f t="shared" si="5"/>
        <v>8157</v>
      </c>
      <c r="S173" s="16">
        <v>100</v>
      </c>
      <c r="T173" s="7">
        <v>0</v>
      </c>
      <c r="U173" s="7">
        <v>0</v>
      </c>
      <c r="V173" s="39">
        <v>115</v>
      </c>
      <c r="W173" s="40">
        <v>8272</v>
      </c>
      <c r="X173" s="7">
        <v>0</v>
      </c>
      <c r="Y173" s="6">
        <v>1.93</v>
      </c>
    </row>
    <row r="174" spans="1:252" ht="17.25" x14ac:dyDescent="0.2">
      <c r="A174" s="22"/>
      <c r="B174" s="89" t="s">
        <v>33</v>
      </c>
      <c r="C174" s="5"/>
      <c r="D174" s="50"/>
      <c r="E174" s="51">
        <v>453</v>
      </c>
      <c r="F174" s="52"/>
      <c r="G174" s="51">
        <v>617</v>
      </c>
      <c r="H174" s="52"/>
      <c r="I174" s="51">
        <v>853</v>
      </c>
      <c r="J174" s="52"/>
      <c r="K174" s="51">
        <v>880</v>
      </c>
      <c r="L174" s="53"/>
      <c r="M174" s="51">
        <v>1340</v>
      </c>
      <c r="N174" s="53"/>
      <c r="O174" s="51">
        <v>14</v>
      </c>
      <c r="P174" s="53"/>
      <c r="Q174" s="51"/>
      <c r="R174" s="81">
        <f t="shared" si="5"/>
        <v>4157</v>
      </c>
      <c r="S174" s="16">
        <v>100</v>
      </c>
      <c r="T174" s="7">
        <v>0</v>
      </c>
      <c r="U174" s="7">
        <v>0</v>
      </c>
      <c r="V174" s="39">
        <v>78</v>
      </c>
      <c r="W174" s="40">
        <v>4235</v>
      </c>
      <c r="X174" s="7">
        <v>0</v>
      </c>
      <c r="Y174" s="6">
        <v>1.32</v>
      </c>
    </row>
    <row r="175" spans="1:252" ht="17.25" x14ac:dyDescent="0.2">
      <c r="A175" s="22"/>
      <c r="B175" s="89" t="s">
        <v>83</v>
      </c>
      <c r="C175" s="5"/>
      <c r="D175" s="50"/>
      <c r="E175" s="51">
        <v>1098</v>
      </c>
      <c r="F175" s="52"/>
      <c r="G175" s="51">
        <v>688</v>
      </c>
      <c r="H175" s="52"/>
      <c r="I175" s="51">
        <v>1034</v>
      </c>
      <c r="J175" s="52"/>
      <c r="K175" s="51">
        <v>781</v>
      </c>
      <c r="L175" s="53"/>
      <c r="M175" s="51">
        <v>1596</v>
      </c>
      <c r="N175" s="53"/>
      <c r="O175" s="51">
        <v>40</v>
      </c>
      <c r="P175" s="53"/>
      <c r="Q175" s="51"/>
      <c r="R175" s="81">
        <f t="shared" si="5"/>
        <v>5237</v>
      </c>
      <c r="S175" s="16">
        <v>100</v>
      </c>
      <c r="T175" s="7">
        <v>0</v>
      </c>
      <c r="U175" s="7">
        <v>0</v>
      </c>
      <c r="V175" s="39">
        <v>210</v>
      </c>
      <c r="W175" s="40">
        <v>5447</v>
      </c>
      <c r="X175" s="7">
        <v>0</v>
      </c>
      <c r="Y175" s="6">
        <v>2.1</v>
      </c>
    </row>
    <row r="176" spans="1:252" ht="17.25" x14ac:dyDescent="0.2">
      <c r="A176" s="22"/>
      <c r="B176" s="89" t="s">
        <v>84</v>
      </c>
      <c r="C176" s="5"/>
      <c r="D176" s="50"/>
      <c r="E176" s="51">
        <v>1332</v>
      </c>
      <c r="F176" s="52"/>
      <c r="G176" s="51">
        <v>547</v>
      </c>
      <c r="H176" s="52"/>
      <c r="I176" s="51">
        <v>722</v>
      </c>
      <c r="J176" s="52"/>
      <c r="K176" s="51">
        <v>1191</v>
      </c>
      <c r="L176" s="53"/>
      <c r="M176" s="51">
        <v>4371</v>
      </c>
      <c r="N176" s="53"/>
      <c r="O176" s="51">
        <v>25</v>
      </c>
      <c r="P176" s="53"/>
      <c r="Q176" s="51"/>
      <c r="R176" s="81">
        <f t="shared" si="5"/>
        <v>8188</v>
      </c>
      <c r="S176" s="16">
        <v>100</v>
      </c>
      <c r="T176" s="7">
        <v>0</v>
      </c>
      <c r="U176" s="7">
        <v>0</v>
      </c>
      <c r="V176" s="39">
        <v>147</v>
      </c>
      <c r="W176" s="40">
        <v>8335</v>
      </c>
      <c r="X176" s="7">
        <v>0</v>
      </c>
      <c r="Y176" s="6">
        <v>2.34</v>
      </c>
    </row>
    <row r="177" spans="1:252" ht="17.25" x14ac:dyDescent="0.2">
      <c r="A177" s="22"/>
      <c r="B177" s="89" t="s">
        <v>34</v>
      </c>
      <c r="C177" s="5"/>
      <c r="D177" s="50"/>
      <c r="E177" s="51">
        <v>548</v>
      </c>
      <c r="F177" s="52"/>
      <c r="G177" s="51">
        <v>399</v>
      </c>
      <c r="H177" s="52"/>
      <c r="I177" s="51">
        <v>377</v>
      </c>
      <c r="J177" s="52"/>
      <c r="K177" s="51">
        <v>438</v>
      </c>
      <c r="L177" s="53"/>
      <c r="M177" s="51">
        <v>706</v>
      </c>
      <c r="N177" s="53"/>
      <c r="O177" s="51">
        <v>9</v>
      </c>
      <c r="P177" s="53"/>
      <c r="Q177" s="51"/>
      <c r="R177" s="81">
        <f t="shared" si="5"/>
        <v>2477</v>
      </c>
      <c r="S177" s="16">
        <v>100</v>
      </c>
      <c r="T177" s="7">
        <v>0</v>
      </c>
      <c r="U177" s="7">
        <v>0</v>
      </c>
      <c r="V177" s="39">
        <v>38</v>
      </c>
      <c r="W177" s="40">
        <v>2515</v>
      </c>
      <c r="X177" s="7">
        <v>0</v>
      </c>
      <c r="Y177" s="6">
        <v>1.72</v>
      </c>
    </row>
    <row r="178" spans="1:252" ht="17.25" x14ac:dyDescent="0.2">
      <c r="A178" s="22"/>
      <c r="B178" s="89" t="s">
        <v>35</v>
      </c>
      <c r="C178" s="5"/>
      <c r="D178" s="50"/>
      <c r="E178" s="51">
        <v>1222</v>
      </c>
      <c r="F178" s="55"/>
      <c r="G178" s="56">
        <v>453</v>
      </c>
      <c r="H178" s="55"/>
      <c r="I178" s="51">
        <v>850</v>
      </c>
      <c r="J178" s="55"/>
      <c r="K178" s="51">
        <v>873</v>
      </c>
      <c r="L178" s="57"/>
      <c r="M178" s="51">
        <v>1461</v>
      </c>
      <c r="N178" s="57"/>
      <c r="O178" s="51">
        <v>17</v>
      </c>
      <c r="P178" s="57"/>
      <c r="Q178" s="56"/>
      <c r="R178" s="81">
        <f t="shared" si="5"/>
        <v>4876</v>
      </c>
      <c r="S178" s="16">
        <v>100</v>
      </c>
      <c r="T178" s="7">
        <v>0</v>
      </c>
      <c r="U178" s="7">
        <v>0</v>
      </c>
      <c r="V178" s="39">
        <v>82</v>
      </c>
      <c r="W178" s="40">
        <v>4958</v>
      </c>
      <c r="X178" s="7">
        <v>0</v>
      </c>
      <c r="Y178" s="6">
        <v>1.56</v>
      </c>
    </row>
    <row r="179" spans="1:252" ht="17.25" x14ac:dyDescent="0.2">
      <c r="A179" s="22"/>
      <c r="B179" s="94" t="s">
        <v>36</v>
      </c>
      <c r="C179" s="18">
        <v>3</v>
      </c>
      <c r="D179" s="50"/>
      <c r="E179" s="58">
        <f>SUM(E170:E178)</f>
        <v>19860</v>
      </c>
      <c r="F179" s="53"/>
      <c r="G179" s="58">
        <f>SUM(G170:G178)</f>
        <v>15910</v>
      </c>
      <c r="H179" s="53"/>
      <c r="I179" s="58">
        <f>SUM(I170:I178)</f>
        <v>12699</v>
      </c>
      <c r="J179" s="53"/>
      <c r="K179" s="58">
        <f>SUM(K170:K178)</f>
        <v>12088</v>
      </c>
      <c r="L179" s="53"/>
      <c r="M179" s="58">
        <f>SUM(M170:M178)</f>
        <v>10732</v>
      </c>
      <c r="N179" s="53"/>
      <c r="O179" s="58">
        <f>SUM(O170:O178)</f>
        <v>497</v>
      </c>
      <c r="P179" s="53"/>
      <c r="Q179" s="37"/>
      <c r="R179" s="58">
        <f>SUM(R170:R178)</f>
        <v>71786</v>
      </c>
      <c r="S179" s="16">
        <v>100</v>
      </c>
      <c r="T179" s="8">
        <f>SUM(T170:T178)</f>
        <v>0</v>
      </c>
      <c r="U179" s="8">
        <f>SUM(U170:U178)</f>
        <v>0</v>
      </c>
      <c r="V179" s="40">
        <f>SUM(V170:V178)</f>
        <v>1381</v>
      </c>
      <c r="W179" s="40">
        <f>SUM(W170:W178)</f>
        <v>73167</v>
      </c>
      <c r="X179" s="8">
        <f>SUM(X170:X178)</f>
        <v>2</v>
      </c>
      <c r="Y179" s="16">
        <v>1.6</v>
      </c>
    </row>
    <row r="180" spans="1:252" x14ac:dyDescent="0.15">
      <c r="A180" s="74"/>
      <c r="B180" s="92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</row>
    <row r="181" spans="1:252" ht="14.25" x14ac:dyDescent="0.15">
      <c r="A181" s="75"/>
      <c r="B181" s="93" t="s">
        <v>64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AA181" s="73"/>
      <c r="AZ181" s="73"/>
      <c r="BY181" s="73"/>
      <c r="CX181" s="73"/>
      <c r="DW181" s="73"/>
      <c r="EV181" s="73"/>
      <c r="FU181" s="73"/>
      <c r="GT181" s="73"/>
      <c r="HS181" s="73"/>
      <c r="IR181" s="73"/>
    </row>
    <row r="182" spans="1:252" x14ac:dyDescent="0.15">
      <c r="A182" s="23" t="s">
        <v>3</v>
      </c>
      <c r="B182" s="90"/>
      <c r="C182" s="2" t="s">
        <v>4</v>
      </c>
      <c r="D182" s="46">
        <v>1</v>
      </c>
      <c r="E182" s="47" t="s">
        <v>19</v>
      </c>
      <c r="F182" s="46">
        <v>2</v>
      </c>
      <c r="G182" s="47" t="s">
        <v>19</v>
      </c>
      <c r="H182" s="46">
        <v>3</v>
      </c>
      <c r="I182" s="47" t="s">
        <v>245</v>
      </c>
      <c r="J182" s="46">
        <v>4</v>
      </c>
      <c r="K182" s="47" t="s">
        <v>245</v>
      </c>
      <c r="L182" s="46">
        <v>5</v>
      </c>
      <c r="M182" s="47" t="s">
        <v>245</v>
      </c>
      <c r="N182" s="46">
        <v>6</v>
      </c>
      <c r="O182" s="47" t="s">
        <v>245</v>
      </c>
      <c r="P182" s="46">
        <v>7</v>
      </c>
      <c r="Q182" s="47" t="s">
        <v>245</v>
      </c>
      <c r="R182" s="12"/>
      <c r="S182" s="12"/>
      <c r="T182" s="154" t="s">
        <v>5</v>
      </c>
      <c r="U182" s="154" t="s">
        <v>6</v>
      </c>
      <c r="V182" s="41" t="s">
        <v>7</v>
      </c>
      <c r="W182" s="42" t="s">
        <v>8</v>
      </c>
      <c r="X182" s="150" t="s">
        <v>9</v>
      </c>
      <c r="Y182" s="1" t="s">
        <v>7</v>
      </c>
    </row>
    <row r="183" spans="1:252" x14ac:dyDescent="0.15">
      <c r="A183" s="24" t="s">
        <v>56</v>
      </c>
      <c r="B183" s="88"/>
      <c r="C183" s="3"/>
      <c r="D183" s="48"/>
      <c r="E183" s="49" t="s">
        <v>281</v>
      </c>
      <c r="F183" s="48"/>
      <c r="G183" s="49" t="s">
        <v>282</v>
      </c>
      <c r="H183" s="48"/>
      <c r="I183" s="49" t="s">
        <v>213</v>
      </c>
      <c r="J183" s="48"/>
      <c r="K183" s="49" t="s">
        <v>283</v>
      </c>
      <c r="L183" s="48"/>
      <c r="M183" s="49" t="s">
        <v>284</v>
      </c>
      <c r="N183" s="48"/>
      <c r="O183" s="49" t="s">
        <v>285</v>
      </c>
      <c r="P183" s="48"/>
      <c r="Q183" s="49" t="s">
        <v>286</v>
      </c>
      <c r="R183" s="13" t="s">
        <v>10</v>
      </c>
      <c r="S183" s="15" t="s">
        <v>11</v>
      </c>
      <c r="T183" s="155" t="s">
        <v>12</v>
      </c>
      <c r="U183" s="155" t="s">
        <v>13</v>
      </c>
      <c r="V183" s="43" t="s">
        <v>8</v>
      </c>
      <c r="W183" s="38" t="s">
        <v>14</v>
      </c>
      <c r="X183" s="151" t="s">
        <v>15</v>
      </c>
      <c r="Y183" s="4" t="s">
        <v>16</v>
      </c>
    </row>
    <row r="184" spans="1:252" ht="17.25" x14ac:dyDescent="0.2">
      <c r="A184" s="23"/>
      <c r="B184" s="91" t="s">
        <v>37</v>
      </c>
      <c r="C184" s="5"/>
      <c r="D184" s="50"/>
      <c r="E184" s="51">
        <v>169</v>
      </c>
      <c r="F184" s="52"/>
      <c r="G184" s="58">
        <v>282</v>
      </c>
      <c r="H184" s="52"/>
      <c r="I184" s="61">
        <v>2327.9940000000001</v>
      </c>
      <c r="J184" s="52"/>
      <c r="K184" s="51">
        <v>67</v>
      </c>
      <c r="L184" s="52"/>
      <c r="M184" s="51">
        <v>1337</v>
      </c>
      <c r="N184" s="52"/>
      <c r="O184" s="51">
        <v>23</v>
      </c>
      <c r="P184" s="53"/>
      <c r="Q184" s="61">
        <v>13.005000000000001</v>
      </c>
      <c r="R184" s="148">
        <f t="shared" ref="R184:R193" si="6">SUM(E184:Q184)</f>
        <v>4218.9990000000007</v>
      </c>
      <c r="S184" s="16">
        <v>100</v>
      </c>
      <c r="T184" s="7">
        <v>1E-3</v>
      </c>
      <c r="U184" s="7">
        <v>0</v>
      </c>
      <c r="V184" s="39">
        <v>95</v>
      </c>
      <c r="W184" s="40">
        <v>4314</v>
      </c>
      <c r="X184" s="7">
        <v>0</v>
      </c>
      <c r="Y184" s="6">
        <v>2.48</v>
      </c>
    </row>
    <row r="185" spans="1:252" ht="17.25" x14ac:dyDescent="0.2">
      <c r="A185" s="22"/>
      <c r="B185" s="89" t="s">
        <v>38</v>
      </c>
      <c r="C185" s="5"/>
      <c r="D185" s="50"/>
      <c r="E185" s="51">
        <v>135</v>
      </c>
      <c r="F185" s="52"/>
      <c r="G185" s="51">
        <v>976</v>
      </c>
      <c r="H185" s="52"/>
      <c r="I185" s="51">
        <v>1378</v>
      </c>
      <c r="J185" s="52"/>
      <c r="K185" s="51">
        <v>196</v>
      </c>
      <c r="L185" s="52"/>
      <c r="M185" s="51">
        <v>261</v>
      </c>
      <c r="N185" s="52"/>
      <c r="O185" s="51">
        <v>35</v>
      </c>
      <c r="P185" s="53"/>
      <c r="Q185" s="51">
        <v>12</v>
      </c>
      <c r="R185" s="81">
        <f t="shared" si="6"/>
        <v>2993</v>
      </c>
      <c r="S185" s="16">
        <v>100</v>
      </c>
      <c r="T185" s="7">
        <v>0</v>
      </c>
      <c r="U185" s="7">
        <v>0</v>
      </c>
      <c r="V185" s="39">
        <v>65</v>
      </c>
      <c r="W185" s="40">
        <v>3058</v>
      </c>
      <c r="X185" s="7">
        <v>0</v>
      </c>
      <c r="Y185" s="6">
        <v>1.78</v>
      </c>
    </row>
    <row r="186" spans="1:252" ht="17.25" x14ac:dyDescent="0.2">
      <c r="A186" s="22"/>
      <c r="B186" s="89" t="s">
        <v>39</v>
      </c>
      <c r="C186" s="5"/>
      <c r="D186" s="50"/>
      <c r="E186" s="51">
        <v>424</v>
      </c>
      <c r="F186" s="52"/>
      <c r="G186" s="51">
        <v>1841</v>
      </c>
      <c r="H186" s="52"/>
      <c r="I186" s="51">
        <v>2398</v>
      </c>
      <c r="J186" s="52"/>
      <c r="K186" s="51">
        <v>1102</v>
      </c>
      <c r="L186" s="52"/>
      <c r="M186" s="51">
        <v>99</v>
      </c>
      <c r="N186" s="52"/>
      <c r="O186" s="51">
        <v>92</v>
      </c>
      <c r="P186" s="53"/>
      <c r="Q186" s="51">
        <v>40</v>
      </c>
      <c r="R186" s="81">
        <f t="shared" si="6"/>
        <v>5996</v>
      </c>
      <c r="S186" s="16">
        <v>100</v>
      </c>
      <c r="T186" s="7">
        <v>0</v>
      </c>
      <c r="U186" s="7">
        <v>0</v>
      </c>
      <c r="V186" s="39">
        <v>131</v>
      </c>
      <c r="W186" s="40">
        <v>6127</v>
      </c>
      <c r="X186" s="7">
        <v>2</v>
      </c>
      <c r="Y186" s="6">
        <v>1.65</v>
      </c>
    </row>
    <row r="187" spans="1:252" ht="17.25" x14ac:dyDescent="0.2">
      <c r="A187" s="22"/>
      <c r="B187" s="89" t="s">
        <v>40</v>
      </c>
      <c r="C187" s="5"/>
      <c r="D187" s="50"/>
      <c r="E187" s="51">
        <v>4538</v>
      </c>
      <c r="F187" s="52"/>
      <c r="G187" s="51">
        <v>2074</v>
      </c>
      <c r="H187" s="52"/>
      <c r="I187" s="51">
        <v>1973</v>
      </c>
      <c r="J187" s="52"/>
      <c r="K187" s="51">
        <v>5679</v>
      </c>
      <c r="L187" s="52"/>
      <c r="M187" s="51">
        <v>93</v>
      </c>
      <c r="N187" s="52"/>
      <c r="O187" s="51">
        <v>79</v>
      </c>
      <c r="P187" s="53"/>
      <c r="Q187" s="51">
        <v>140</v>
      </c>
      <c r="R187" s="81">
        <f t="shared" si="6"/>
        <v>14576</v>
      </c>
      <c r="S187" s="16">
        <v>100</v>
      </c>
      <c r="T187" s="7">
        <v>0</v>
      </c>
      <c r="U187" s="7">
        <v>0</v>
      </c>
      <c r="V187" s="39">
        <v>388</v>
      </c>
      <c r="W187" s="40">
        <v>14964</v>
      </c>
      <c r="X187" s="7">
        <v>2</v>
      </c>
      <c r="Y187" s="6">
        <v>1.44</v>
      </c>
    </row>
    <row r="188" spans="1:252" ht="17.25" x14ac:dyDescent="0.2">
      <c r="A188" s="22"/>
      <c r="B188" s="89" t="s">
        <v>41</v>
      </c>
      <c r="C188" s="5"/>
      <c r="D188" s="50"/>
      <c r="E188" s="51">
        <v>3439</v>
      </c>
      <c r="F188" s="52"/>
      <c r="G188" s="51">
        <v>1334</v>
      </c>
      <c r="H188" s="52"/>
      <c r="I188" s="61">
        <v>1195.9469999999999</v>
      </c>
      <c r="J188" s="52"/>
      <c r="K188" s="51">
        <v>1441</v>
      </c>
      <c r="L188" s="52"/>
      <c r="M188" s="51">
        <v>27</v>
      </c>
      <c r="N188" s="52"/>
      <c r="O188" s="51">
        <v>15</v>
      </c>
      <c r="P188" s="53"/>
      <c r="Q188" s="61">
        <v>32.052</v>
      </c>
      <c r="R188" s="148">
        <f t="shared" si="6"/>
        <v>7483.9989999999998</v>
      </c>
      <c r="S188" s="16">
        <v>100</v>
      </c>
      <c r="T188" s="7">
        <v>1E-3</v>
      </c>
      <c r="U188" s="7">
        <v>0</v>
      </c>
      <c r="V188" s="39">
        <v>153</v>
      </c>
      <c r="W188" s="40">
        <v>7637</v>
      </c>
      <c r="X188" s="7">
        <v>0</v>
      </c>
      <c r="Y188" s="6">
        <v>1.41</v>
      </c>
    </row>
    <row r="189" spans="1:252" ht="17.25" x14ac:dyDescent="0.2">
      <c r="A189" s="22"/>
      <c r="B189" s="89" t="s">
        <v>42</v>
      </c>
      <c r="C189" s="5"/>
      <c r="D189" s="50"/>
      <c r="E189" s="51">
        <v>213</v>
      </c>
      <c r="F189" s="52"/>
      <c r="G189" s="51">
        <v>2790</v>
      </c>
      <c r="H189" s="52"/>
      <c r="I189" s="51">
        <v>193</v>
      </c>
      <c r="J189" s="52"/>
      <c r="K189" s="51">
        <v>190</v>
      </c>
      <c r="L189" s="52"/>
      <c r="M189" s="51">
        <v>11</v>
      </c>
      <c r="N189" s="52"/>
      <c r="O189" s="51">
        <v>11</v>
      </c>
      <c r="P189" s="53"/>
      <c r="Q189" s="51">
        <v>11</v>
      </c>
      <c r="R189" s="81">
        <f t="shared" si="6"/>
        <v>3419</v>
      </c>
      <c r="S189" s="16">
        <v>100</v>
      </c>
      <c r="T189" s="7">
        <v>0</v>
      </c>
      <c r="U189" s="7">
        <v>0</v>
      </c>
      <c r="V189" s="39">
        <v>37</v>
      </c>
      <c r="W189" s="40">
        <v>3456</v>
      </c>
      <c r="X189" s="7">
        <v>0</v>
      </c>
      <c r="Y189" s="6">
        <v>1.29</v>
      </c>
    </row>
    <row r="190" spans="1:252" ht="17.25" x14ac:dyDescent="0.2">
      <c r="A190" s="22"/>
      <c r="B190" s="89" t="s">
        <v>43</v>
      </c>
      <c r="C190" s="5"/>
      <c r="D190" s="50"/>
      <c r="E190" s="51">
        <v>812</v>
      </c>
      <c r="F190" s="52"/>
      <c r="G190" s="51">
        <v>4596</v>
      </c>
      <c r="H190" s="52"/>
      <c r="I190" s="61">
        <v>3334.9870000000001</v>
      </c>
      <c r="J190" s="52"/>
      <c r="K190" s="51">
        <v>1659</v>
      </c>
      <c r="L190" s="52"/>
      <c r="M190" s="51">
        <v>61</v>
      </c>
      <c r="N190" s="52"/>
      <c r="O190" s="51">
        <v>81</v>
      </c>
      <c r="P190" s="53"/>
      <c r="Q190" s="61">
        <v>42.012</v>
      </c>
      <c r="R190" s="148">
        <f t="shared" si="6"/>
        <v>10585.999000000002</v>
      </c>
      <c r="S190" s="16">
        <v>100</v>
      </c>
      <c r="T190" s="7">
        <v>1E-3</v>
      </c>
      <c r="U190" s="7">
        <v>0</v>
      </c>
      <c r="V190" s="39">
        <v>266</v>
      </c>
      <c r="W190" s="40">
        <v>10852</v>
      </c>
      <c r="X190" s="7">
        <v>0</v>
      </c>
      <c r="Y190" s="6">
        <v>1.51</v>
      </c>
    </row>
    <row r="191" spans="1:252" ht="17.25" x14ac:dyDescent="0.2">
      <c r="A191" s="22"/>
      <c r="B191" s="89" t="s">
        <v>44</v>
      </c>
      <c r="C191" s="5"/>
      <c r="D191" s="50"/>
      <c r="E191" s="51">
        <v>3047</v>
      </c>
      <c r="F191" s="52"/>
      <c r="G191" s="51">
        <v>840</v>
      </c>
      <c r="H191" s="52"/>
      <c r="I191" s="51">
        <v>853</v>
      </c>
      <c r="J191" s="52"/>
      <c r="K191" s="51">
        <v>1178</v>
      </c>
      <c r="L191" s="52"/>
      <c r="M191" s="51">
        <v>14</v>
      </c>
      <c r="N191" s="52"/>
      <c r="O191" s="51">
        <v>12</v>
      </c>
      <c r="P191" s="53"/>
      <c r="Q191" s="51">
        <v>15</v>
      </c>
      <c r="R191" s="81">
        <f t="shared" si="6"/>
        <v>5959</v>
      </c>
      <c r="S191" s="16">
        <v>100</v>
      </c>
      <c r="T191" s="7">
        <v>0</v>
      </c>
      <c r="U191" s="7">
        <v>0</v>
      </c>
      <c r="V191" s="39">
        <v>103</v>
      </c>
      <c r="W191" s="40">
        <v>6062</v>
      </c>
      <c r="X191" s="7">
        <v>0</v>
      </c>
      <c r="Y191" s="6">
        <v>1.35</v>
      </c>
    </row>
    <row r="192" spans="1:252" ht="17.25" x14ac:dyDescent="0.2">
      <c r="A192" s="22"/>
      <c r="B192" s="89" t="s">
        <v>45</v>
      </c>
      <c r="C192" s="5"/>
      <c r="D192" s="50"/>
      <c r="E192" s="51">
        <v>8093</v>
      </c>
      <c r="F192" s="55"/>
      <c r="G192" s="51">
        <v>757</v>
      </c>
      <c r="H192" s="55"/>
      <c r="I192" s="51">
        <v>667</v>
      </c>
      <c r="J192" s="55"/>
      <c r="K192" s="51">
        <v>1027</v>
      </c>
      <c r="L192" s="55"/>
      <c r="M192" s="51">
        <v>60</v>
      </c>
      <c r="N192" s="55"/>
      <c r="O192" s="56">
        <v>47</v>
      </c>
      <c r="P192" s="57"/>
      <c r="Q192" s="56">
        <v>78</v>
      </c>
      <c r="R192" s="81">
        <f t="shared" si="6"/>
        <v>10729</v>
      </c>
      <c r="S192" s="16">
        <v>100</v>
      </c>
      <c r="T192" s="7">
        <v>0</v>
      </c>
      <c r="U192" s="7">
        <v>0</v>
      </c>
      <c r="V192" s="39">
        <v>231</v>
      </c>
      <c r="W192" s="40">
        <v>10960</v>
      </c>
      <c r="X192" s="7">
        <v>0</v>
      </c>
      <c r="Y192" s="6">
        <v>1.24</v>
      </c>
    </row>
    <row r="193" spans="1:252" ht="17.25" x14ac:dyDescent="0.2">
      <c r="A193" s="22"/>
      <c r="B193" s="94" t="s">
        <v>46</v>
      </c>
      <c r="C193" s="18">
        <v>3</v>
      </c>
      <c r="D193" s="50"/>
      <c r="E193" s="58">
        <f>SUM(E184:E192)</f>
        <v>20870</v>
      </c>
      <c r="F193" s="53"/>
      <c r="G193" s="58">
        <f>SUM(G184:G192)</f>
        <v>15490</v>
      </c>
      <c r="H193" s="53"/>
      <c r="I193" s="147">
        <f>SUM(I184:I192)</f>
        <v>14320.928</v>
      </c>
      <c r="J193" s="53"/>
      <c r="K193" s="58">
        <f>SUM(K184:K192)</f>
        <v>12539</v>
      </c>
      <c r="L193" s="53"/>
      <c r="M193" s="58">
        <f>SUM(M184:M192)</f>
        <v>1963</v>
      </c>
      <c r="N193" s="53"/>
      <c r="O193" s="58">
        <f>SUM(O184:O192)</f>
        <v>395</v>
      </c>
      <c r="P193" s="53"/>
      <c r="Q193" s="147">
        <f>SUM(Q184:Q192)</f>
        <v>383.06899999999996</v>
      </c>
      <c r="R193" s="148">
        <f t="shared" si="6"/>
        <v>65960.997000000003</v>
      </c>
      <c r="S193" s="16">
        <v>100</v>
      </c>
      <c r="T193" s="8">
        <v>3.0000000000000001E-3</v>
      </c>
      <c r="U193" s="8">
        <v>0</v>
      </c>
      <c r="V193" s="40">
        <f>SUM(V184:V192)</f>
        <v>1469</v>
      </c>
      <c r="W193" s="40">
        <f>SUM(W184:W192)</f>
        <v>67430</v>
      </c>
      <c r="X193" s="8">
        <v>4</v>
      </c>
      <c r="Y193" s="16">
        <v>1.5</v>
      </c>
    </row>
    <row r="194" spans="1:252" x14ac:dyDescent="0.15">
      <c r="A194" s="74"/>
      <c r="B194" s="92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</row>
    <row r="195" spans="1:252" ht="14.25" x14ac:dyDescent="0.15">
      <c r="A195" s="75"/>
      <c r="B195" s="93" t="s">
        <v>152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AA195" s="73"/>
      <c r="AZ195" s="73"/>
      <c r="BY195" s="73"/>
      <c r="CX195" s="73"/>
      <c r="DW195" s="73"/>
      <c r="EV195" s="73"/>
      <c r="FU195" s="73"/>
      <c r="GT195" s="73"/>
      <c r="HS195" s="73"/>
      <c r="IR195" s="73"/>
    </row>
    <row r="196" spans="1:252" x14ac:dyDescent="0.15">
      <c r="A196" s="23" t="s">
        <v>3</v>
      </c>
      <c r="B196" s="90"/>
      <c r="C196" s="2" t="s">
        <v>4</v>
      </c>
      <c r="D196" s="46">
        <v>1</v>
      </c>
      <c r="E196" s="47" t="s">
        <v>19</v>
      </c>
      <c r="F196" s="46">
        <v>2</v>
      </c>
      <c r="G196" s="47" t="s">
        <v>85</v>
      </c>
      <c r="H196" s="46"/>
      <c r="I196" s="47"/>
      <c r="J196" s="46"/>
      <c r="K196" s="47"/>
      <c r="L196" s="46"/>
      <c r="M196" s="47"/>
      <c r="N196" s="46"/>
      <c r="O196" s="47"/>
      <c r="P196" s="46"/>
      <c r="Q196" s="47"/>
      <c r="R196" s="12"/>
      <c r="S196" s="12"/>
      <c r="T196" s="154" t="s">
        <v>5</v>
      </c>
      <c r="U196" s="154" t="s">
        <v>6</v>
      </c>
      <c r="V196" s="41" t="s">
        <v>7</v>
      </c>
      <c r="W196" s="42" t="s">
        <v>8</v>
      </c>
      <c r="X196" s="150" t="s">
        <v>9</v>
      </c>
      <c r="Y196" s="1" t="s">
        <v>7</v>
      </c>
    </row>
    <row r="197" spans="1:252" x14ac:dyDescent="0.15">
      <c r="A197" s="24" t="s">
        <v>56</v>
      </c>
      <c r="B197" s="88"/>
      <c r="C197" s="3"/>
      <c r="D197" s="48"/>
      <c r="E197" s="49" t="s">
        <v>214</v>
      </c>
      <c r="F197" s="48"/>
      <c r="G197" s="49" t="s">
        <v>287</v>
      </c>
      <c r="H197" s="48"/>
      <c r="I197" s="49"/>
      <c r="J197" s="48"/>
      <c r="K197" s="49"/>
      <c r="L197" s="48"/>
      <c r="M197" s="49"/>
      <c r="N197" s="48"/>
      <c r="O197" s="49"/>
      <c r="P197" s="48"/>
      <c r="Q197" s="49"/>
      <c r="R197" s="13" t="s">
        <v>10</v>
      </c>
      <c r="S197" s="15" t="s">
        <v>11</v>
      </c>
      <c r="T197" s="155" t="s">
        <v>12</v>
      </c>
      <c r="U197" s="155" t="s">
        <v>13</v>
      </c>
      <c r="V197" s="43" t="s">
        <v>8</v>
      </c>
      <c r="W197" s="38" t="s">
        <v>14</v>
      </c>
      <c r="X197" s="151" t="s">
        <v>15</v>
      </c>
      <c r="Y197" s="4" t="s">
        <v>16</v>
      </c>
    </row>
    <row r="198" spans="1:252" ht="17.25" x14ac:dyDescent="0.2">
      <c r="A198" s="23"/>
      <c r="B198" s="91" t="s">
        <v>153</v>
      </c>
      <c r="C198" s="5"/>
      <c r="D198" s="50"/>
      <c r="E198" s="51">
        <v>1794</v>
      </c>
      <c r="F198" s="52"/>
      <c r="G198" s="51">
        <v>1898</v>
      </c>
      <c r="H198" s="52"/>
      <c r="I198" s="51"/>
      <c r="J198" s="52"/>
      <c r="K198" s="51"/>
      <c r="L198" s="53"/>
      <c r="M198" s="51"/>
      <c r="N198" s="53"/>
      <c r="O198" s="51"/>
      <c r="P198" s="53"/>
      <c r="Q198" s="51"/>
      <c r="R198" s="81">
        <f t="shared" ref="R198:R200" si="7">SUM(E198:Q198)</f>
        <v>3692</v>
      </c>
      <c r="S198" s="16">
        <v>100</v>
      </c>
      <c r="T198" s="7">
        <v>0</v>
      </c>
      <c r="U198" s="7">
        <v>0</v>
      </c>
      <c r="V198" s="39">
        <v>102</v>
      </c>
      <c r="W198" s="40">
        <v>3794</v>
      </c>
      <c r="X198" s="7">
        <v>0</v>
      </c>
      <c r="Y198" s="6">
        <v>1.53</v>
      </c>
    </row>
    <row r="199" spans="1:252" ht="17.25" x14ac:dyDescent="0.2">
      <c r="A199" s="23"/>
      <c r="B199" s="89" t="s">
        <v>154</v>
      </c>
      <c r="C199" s="5"/>
      <c r="D199" s="50"/>
      <c r="E199" s="51">
        <v>4802</v>
      </c>
      <c r="F199" s="52"/>
      <c r="G199" s="51">
        <v>1168</v>
      </c>
      <c r="H199" s="52"/>
      <c r="I199" s="51"/>
      <c r="J199" s="52"/>
      <c r="K199" s="51"/>
      <c r="L199" s="53"/>
      <c r="M199" s="51"/>
      <c r="N199" s="53"/>
      <c r="O199" s="51"/>
      <c r="P199" s="53"/>
      <c r="Q199" s="51"/>
      <c r="R199" s="81">
        <f t="shared" si="7"/>
        <v>5970</v>
      </c>
      <c r="S199" s="16">
        <v>100</v>
      </c>
      <c r="T199" s="7">
        <v>0</v>
      </c>
      <c r="U199" s="7">
        <v>0</v>
      </c>
      <c r="V199" s="39">
        <v>116</v>
      </c>
      <c r="W199" s="40">
        <v>6086</v>
      </c>
      <c r="X199" s="7">
        <v>1</v>
      </c>
      <c r="Y199" s="6">
        <v>1.1200000000000001</v>
      </c>
    </row>
    <row r="200" spans="1:252" ht="17.25" x14ac:dyDescent="0.2">
      <c r="A200" s="22"/>
      <c r="B200" s="94" t="s">
        <v>220</v>
      </c>
      <c r="C200" s="18">
        <v>1</v>
      </c>
      <c r="D200" s="50"/>
      <c r="E200" s="58">
        <f>SUM(E198:E199)</f>
        <v>6596</v>
      </c>
      <c r="F200" s="53"/>
      <c r="G200" s="58">
        <f>SUM(G198:G199)</f>
        <v>3066</v>
      </c>
      <c r="H200" s="53"/>
      <c r="I200" s="58"/>
      <c r="J200" s="53"/>
      <c r="K200" s="58"/>
      <c r="L200" s="53"/>
      <c r="M200" s="58"/>
      <c r="N200" s="53"/>
      <c r="O200" s="58"/>
      <c r="P200" s="53"/>
      <c r="Q200" s="37"/>
      <c r="R200" s="81">
        <f t="shared" si="7"/>
        <v>9662</v>
      </c>
      <c r="S200" s="16">
        <v>100</v>
      </c>
      <c r="T200" s="8">
        <v>0</v>
      </c>
      <c r="U200" s="8">
        <v>0</v>
      </c>
      <c r="V200" s="40">
        <f>SUM(V198:V199)</f>
        <v>218</v>
      </c>
      <c r="W200" s="40">
        <f>SUM(W198:W199)</f>
        <v>9880</v>
      </c>
      <c r="X200" s="8">
        <v>1</v>
      </c>
      <c r="Y200" s="16">
        <v>1.3</v>
      </c>
    </row>
    <row r="201" spans="1:252" x14ac:dyDescent="0.15">
      <c r="A201" s="74"/>
      <c r="B201" s="92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</row>
    <row r="202" spans="1:252" ht="14.25" x14ac:dyDescent="0.15">
      <c r="A202" s="75"/>
      <c r="B202" s="93" t="s">
        <v>117</v>
      </c>
      <c r="C202" s="75"/>
      <c r="D202" s="75"/>
      <c r="E202" s="142" t="s">
        <v>247</v>
      </c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AA202" s="73"/>
      <c r="AZ202" s="73"/>
      <c r="BY202" s="73"/>
      <c r="CX202" s="73"/>
      <c r="DW202" s="73"/>
      <c r="EV202" s="73"/>
      <c r="FU202" s="73"/>
      <c r="GT202" s="73"/>
      <c r="HS202" s="73"/>
      <c r="IR202" s="73"/>
    </row>
    <row r="203" spans="1:252" x14ac:dyDescent="0.15">
      <c r="A203" s="23" t="s">
        <v>3</v>
      </c>
      <c r="B203" s="90"/>
      <c r="C203" s="2" t="s">
        <v>4</v>
      </c>
      <c r="D203" s="46">
        <v>1</v>
      </c>
      <c r="E203" s="47" t="s">
        <v>19</v>
      </c>
      <c r="F203" s="46"/>
      <c r="G203" s="47"/>
      <c r="H203" s="46"/>
      <c r="I203" s="47"/>
      <c r="J203" s="46"/>
      <c r="K203" s="47"/>
      <c r="L203" s="46"/>
      <c r="M203" s="47"/>
      <c r="N203" s="46"/>
      <c r="O203" s="47"/>
      <c r="P203" s="46"/>
      <c r="Q203" s="47"/>
      <c r="R203" s="12"/>
      <c r="S203" s="12"/>
      <c r="T203" s="154" t="s">
        <v>5</v>
      </c>
      <c r="U203" s="154" t="s">
        <v>6</v>
      </c>
      <c r="V203" s="41" t="s">
        <v>7</v>
      </c>
      <c r="W203" s="42" t="s">
        <v>8</v>
      </c>
      <c r="X203" s="150" t="s">
        <v>9</v>
      </c>
      <c r="Y203" s="1" t="s">
        <v>7</v>
      </c>
    </row>
    <row r="204" spans="1:252" x14ac:dyDescent="0.15">
      <c r="A204" s="24" t="s">
        <v>56</v>
      </c>
      <c r="B204" s="88"/>
      <c r="C204" s="3"/>
      <c r="D204" s="48"/>
      <c r="E204" s="49" t="s">
        <v>215</v>
      </c>
      <c r="F204" s="48"/>
      <c r="G204" s="49"/>
      <c r="H204" s="48"/>
      <c r="I204" s="49"/>
      <c r="J204" s="48"/>
      <c r="K204" s="49"/>
      <c r="L204" s="48"/>
      <c r="M204" s="49"/>
      <c r="N204" s="48"/>
      <c r="O204" s="49"/>
      <c r="P204" s="48"/>
      <c r="Q204" s="49"/>
      <c r="R204" s="13" t="s">
        <v>10</v>
      </c>
      <c r="S204" s="15" t="s">
        <v>11</v>
      </c>
      <c r="T204" s="155" t="s">
        <v>12</v>
      </c>
      <c r="U204" s="155" t="s">
        <v>13</v>
      </c>
      <c r="V204" s="43" t="s">
        <v>8</v>
      </c>
      <c r="W204" s="38" t="s">
        <v>14</v>
      </c>
      <c r="X204" s="151" t="s">
        <v>15</v>
      </c>
      <c r="Y204" s="4" t="s">
        <v>16</v>
      </c>
    </row>
    <row r="205" spans="1:252" ht="17.25" x14ac:dyDescent="0.2">
      <c r="A205" s="23"/>
      <c r="B205" s="91" t="s">
        <v>118</v>
      </c>
      <c r="C205" s="5"/>
      <c r="D205" s="50"/>
      <c r="E205" s="51"/>
      <c r="F205" s="52"/>
      <c r="G205" s="51"/>
      <c r="H205" s="52"/>
      <c r="I205" s="51"/>
      <c r="J205" s="52"/>
      <c r="K205" s="51"/>
      <c r="L205" s="53"/>
      <c r="M205" s="51"/>
      <c r="N205" s="53"/>
      <c r="O205" s="51"/>
      <c r="P205" s="53"/>
      <c r="Q205" s="51"/>
      <c r="R205" s="81"/>
      <c r="S205" s="16"/>
      <c r="T205" s="7"/>
      <c r="U205" s="7"/>
      <c r="V205" s="39"/>
      <c r="W205" s="40"/>
      <c r="X205" s="7"/>
      <c r="Y205" s="6">
        <v>1.42</v>
      </c>
    </row>
    <row r="206" spans="1:252" ht="17.25" x14ac:dyDescent="0.2">
      <c r="A206" s="23"/>
      <c r="B206" s="89" t="s">
        <v>119</v>
      </c>
      <c r="C206" s="5"/>
      <c r="D206" s="50"/>
      <c r="E206" s="51"/>
      <c r="F206" s="52"/>
      <c r="G206" s="51"/>
      <c r="H206" s="52"/>
      <c r="I206" s="51"/>
      <c r="J206" s="52"/>
      <c r="K206" s="51"/>
      <c r="L206" s="53"/>
      <c r="M206" s="51"/>
      <c r="N206" s="53"/>
      <c r="O206" s="51"/>
      <c r="P206" s="53"/>
      <c r="Q206" s="51"/>
      <c r="R206" s="81"/>
      <c r="S206" s="16"/>
      <c r="T206" s="7"/>
      <c r="U206" s="7"/>
      <c r="V206" s="39"/>
      <c r="W206" s="40"/>
      <c r="X206" s="7"/>
      <c r="Y206" s="6">
        <v>0.84</v>
      </c>
    </row>
    <row r="207" spans="1:252" ht="17.25" x14ac:dyDescent="0.2">
      <c r="A207" s="22"/>
      <c r="B207" s="94" t="s">
        <v>219</v>
      </c>
      <c r="C207" s="18">
        <v>1</v>
      </c>
      <c r="D207" s="50"/>
      <c r="E207" s="58"/>
      <c r="F207" s="53"/>
      <c r="G207" s="58"/>
      <c r="H207" s="53"/>
      <c r="I207" s="58"/>
      <c r="J207" s="53"/>
      <c r="K207" s="58"/>
      <c r="L207" s="53"/>
      <c r="M207" s="58"/>
      <c r="N207" s="53"/>
      <c r="O207" s="58"/>
      <c r="P207" s="53"/>
      <c r="Q207" s="37"/>
      <c r="R207" s="81"/>
      <c r="S207" s="16"/>
      <c r="T207" s="8"/>
      <c r="U207" s="8"/>
      <c r="V207" s="40"/>
      <c r="W207" s="40"/>
      <c r="X207" s="8"/>
      <c r="Y207" s="16">
        <v>1.1499999999999999</v>
      </c>
    </row>
    <row r="208" spans="1:252" x14ac:dyDescent="0.15">
      <c r="A208" s="74"/>
      <c r="B208" s="92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</row>
    <row r="209" spans="1:252" ht="14.25" x14ac:dyDescent="0.15">
      <c r="A209" s="75"/>
      <c r="B209" s="93" t="s">
        <v>65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AA209" s="73"/>
      <c r="AZ209" s="73"/>
      <c r="BY209" s="73"/>
      <c r="CX209" s="73"/>
      <c r="DW209" s="73"/>
      <c r="EV209" s="73"/>
      <c r="FU209" s="73"/>
      <c r="GT209" s="73"/>
      <c r="HS209" s="73"/>
      <c r="IR209" s="73"/>
    </row>
    <row r="210" spans="1:252" x14ac:dyDescent="0.15">
      <c r="A210" s="23" t="s">
        <v>3</v>
      </c>
      <c r="B210" s="90"/>
      <c r="C210" s="2" t="s">
        <v>4</v>
      </c>
      <c r="D210" s="46">
        <v>1</v>
      </c>
      <c r="E210" s="47" t="s">
        <v>19</v>
      </c>
      <c r="F210" s="46">
        <v>2</v>
      </c>
      <c r="G210" s="47" t="s">
        <v>245</v>
      </c>
      <c r="H210" s="46">
        <v>3</v>
      </c>
      <c r="I210" s="47" t="s">
        <v>19</v>
      </c>
      <c r="J210" s="46">
        <v>4</v>
      </c>
      <c r="K210" s="47" t="s">
        <v>69</v>
      </c>
      <c r="L210" s="46">
        <v>5</v>
      </c>
      <c r="M210" s="47" t="s">
        <v>245</v>
      </c>
      <c r="N210" s="46"/>
      <c r="O210" s="47"/>
      <c r="P210" s="46"/>
      <c r="Q210" s="47"/>
      <c r="R210" s="12"/>
      <c r="S210" s="12"/>
      <c r="T210" s="154" t="s">
        <v>5</v>
      </c>
      <c r="U210" s="154" t="s">
        <v>6</v>
      </c>
      <c r="V210" s="41" t="s">
        <v>7</v>
      </c>
      <c r="W210" s="42" t="s">
        <v>8</v>
      </c>
      <c r="X210" s="150" t="s">
        <v>9</v>
      </c>
      <c r="Y210" s="1" t="s">
        <v>7</v>
      </c>
    </row>
    <row r="211" spans="1:252" x14ac:dyDescent="0.15">
      <c r="A211" s="24" t="s">
        <v>56</v>
      </c>
      <c r="B211" s="88"/>
      <c r="C211" s="3"/>
      <c r="D211" s="48"/>
      <c r="E211" s="49" t="s">
        <v>88</v>
      </c>
      <c r="F211" s="48"/>
      <c r="G211" s="49" t="s">
        <v>89</v>
      </c>
      <c r="H211" s="48"/>
      <c r="I211" s="49" t="s">
        <v>288</v>
      </c>
      <c r="J211" s="48"/>
      <c r="K211" s="49" t="s">
        <v>289</v>
      </c>
      <c r="L211" s="48"/>
      <c r="M211" s="49" t="s">
        <v>290</v>
      </c>
      <c r="N211" s="48"/>
      <c r="O211" s="49"/>
      <c r="P211" s="48"/>
      <c r="Q211" s="49"/>
      <c r="R211" s="13" t="s">
        <v>10</v>
      </c>
      <c r="S211" s="15" t="s">
        <v>11</v>
      </c>
      <c r="T211" s="155" t="s">
        <v>12</v>
      </c>
      <c r="U211" s="155" t="s">
        <v>13</v>
      </c>
      <c r="V211" s="43" t="s">
        <v>8</v>
      </c>
      <c r="W211" s="38" t="s">
        <v>14</v>
      </c>
      <c r="X211" s="151" t="s">
        <v>15</v>
      </c>
      <c r="Y211" s="4" t="s">
        <v>16</v>
      </c>
    </row>
    <row r="212" spans="1:252" ht="17.25" x14ac:dyDescent="0.2">
      <c r="A212" s="23"/>
      <c r="B212" s="91" t="s">
        <v>47</v>
      </c>
      <c r="C212" s="5"/>
      <c r="D212" s="50"/>
      <c r="E212" s="51">
        <v>828</v>
      </c>
      <c r="F212" s="52"/>
      <c r="G212" s="51">
        <v>3479</v>
      </c>
      <c r="H212" s="52"/>
      <c r="I212" s="51">
        <v>3030</v>
      </c>
      <c r="J212" s="52"/>
      <c r="K212" s="51">
        <v>4533</v>
      </c>
      <c r="L212" s="53"/>
      <c r="M212" s="51">
        <v>142</v>
      </c>
      <c r="N212" s="53"/>
      <c r="O212" s="51"/>
      <c r="P212" s="53"/>
      <c r="Q212" s="51"/>
      <c r="R212" s="79">
        <f t="shared" ref="R212:R220" si="8">SUM(E212:Q212)</f>
        <v>12012</v>
      </c>
      <c r="S212" s="16">
        <v>100</v>
      </c>
      <c r="T212" s="7">
        <v>0</v>
      </c>
      <c r="U212" s="7">
        <v>0</v>
      </c>
      <c r="V212" s="39">
        <v>237</v>
      </c>
      <c r="W212" s="40">
        <v>12249</v>
      </c>
      <c r="X212" s="7">
        <v>2</v>
      </c>
      <c r="Y212" s="6">
        <v>1.04</v>
      </c>
    </row>
    <row r="213" spans="1:252" ht="17.25" x14ac:dyDescent="0.2">
      <c r="A213" s="22"/>
      <c r="B213" s="89" t="s">
        <v>48</v>
      </c>
      <c r="C213" s="5"/>
      <c r="D213" s="50"/>
      <c r="E213" s="51">
        <v>245</v>
      </c>
      <c r="F213" s="52"/>
      <c r="G213" s="51">
        <v>4975</v>
      </c>
      <c r="H213" s="52"/>
      <c r="I213" s="51">
        <v>3650</v>
      </c>
      <c r="J213" s="52"/>
      <c r="K213" s="51">
        <v>628</v>
      </c>
      <c r="L213" s="52"/>
      <c r="M213" s="51">
        <v>87</v>
      </c>
      <c r="N213" s="52"/>
      <c r="O213" s="51"/>
      <c r="P213" s="52"/>
      <c r="Q213" s="51"/>
      <c r="R213" s="81">
        <f t="shared" si="8"/>
        <v>9585</v>
      </c>
      <c r="S213" s="16">
        <v>100</v>
      </c>
      <c r="T213" s="7">
        <v>0</v>
      </c>
      <c r="U213" s="7">
        <v>0</v>
      </c>
      <c r="V213" s="39">
        <v>330</v>
      </c>
      <c r="W213" s="40">
        <v>9915</v>
      </c>
      <c r="X213" s="7">
        <v>0</v>
      </c>
      <c r="Y213" s="6">
        <v>1.45</v>
      </c>
    </row>
    <row r="214" spans="1:252" ht="17.25" x14ac:dyDescent="0.2">
      <c r="A214" s="22"/>
      <c r="B214" s="89" t="s">
        <v>49</v>
      </c>
      <c r="C214" s="5"/>
      <c r="D214" s="50"/>
      <c r="E214" s="51">
        <v>3141</v>
      </c>
      <c r="F214" s="52"/>
      <c r="G214" s="51">
        <v>2328</v>
      </c>
      <c r="H214" s="52"/>
      <c r="I214" s="51">
        <v>2897</v>
      </c>
      <c r="J214" s="52"/>
      <c r="K214" s="51">
        <v>920</v>
      </c>
      <c r="L214" s="52"/>
      <c r="M214" s="51">
        <v>65</v>
      </c>
      <c r="N214" s="52"/>
      <c r="O214" s="51"/>
      <c r="P214" s="52"/>
      <c r="Q214" s="51"/>
      <c r="R214" s="81">
        <f t="shared" si="8"/>
        <v>9351</v>
      </c>
      <c r="S214" s="16">
        <v>100</v>
      </c>
      <c r="T214" s="7">
        <v>0</v>
      </c>
      <c r="U214" s="7">
        <v>0</v>
      </c>
      <c r="V214" s="39">
        <v>242</v>
      </c>
      <c r="W214" s="40">
        <v>9593</v>
      </c>
      <c r="X214" s="7">
        <v>0</v>
      </c>
      <c r="Y214" s="6">
        <v>2.12</v>
      </c>
    </row>
    <row r="215" spans="1:252" ht="17.25" x14ac:dyDescent="0.2">
      <c r="A215" s="22"/>
      <c r="B215" s="89" t="s">
        <v>50</v>
      </c>
      <c r="C215" s="5"/>
      <c r="D215" s="50"/>
      <c r="E215" s="51">
        <v>1744</v>
      </c>
      <c r="F215" s="52"/>
      <c r="G215" s="51">
        <v>1348</v>
      </c>
      <c r="H215" s="52"/>
      <c r="I215" s="51">
        <v>989</v>
      </c>
      <c r="J215" s="52"/>
      <c r="K215" s="51">
        <v>519</v>
      </c>
      <c r="L215" s="52"/>
      <c r="M215" s="51">
        <v>38</v>
      </c>
      <c r="N215" s="52"/>
      <c r="O215" s="51"/>
      <c r="P215" s="52"/>
      <c r="Q215" s="51"/>
      <c r="R215" s="81">
        <f t="shared" si="8"/>
        <v>4638</v>
      </c>
      <c r="S215" s="16">
        <v>100</v>
      </c>
      <c r="T215" s="7">
        <v>0</v>
      </c>
      <c r="U215" s="7">
        <v>0</v>
      </c>
      <c r="V215" s="39">
        <v>118</v>
      </c>
      <c r="W215" s="40">
        <v>4756</v>
      </c>
      <c r="X215" s="7">
        <v>0</v>
      </c>
      <c r="Y215" s="6">
        <v>1.62</v>
      </c>
    </row>
    <row r="216" spans="1:252" ht="17.25" x14ac:dyDescent="0.2">
      <c r="A216" s="22"/>
      <c r="B216" s="89" t="s">
        <v>51</v>
      </c>
      <c r="C216" s="5"/>
      <c r="D216" s="50"/>
      <c r="E216" s="51">
        <v>1102</v>
      </c>
      <c r="F216" s="52"/>
      <c r="G216" s="51">
        <v>535</v>
      </c>
      <c r="H216" s="52"/>
      <c r="I216" s="51">
        <v>435</v>
      </c>
      <c r="J216" s="52"/>
      <c r="K216" s="51">
        <v>202</v>
      </c>
      <c r="L216" s="52"/>
      <c r="M216" s="51">
        <v>18</v>
      </c>
      <c r="N216" s="52"/>
      <c r="O216" s="51"/>
      <c r="P216" s="52"/>
      <c r="Q216" s="51"/>
      <c r="R216" s="81">
        <f t="shared" si="8"/>
        <v>2292</v>
      </c>
      <c r="S216" s="16">
        <v>100</v>
      </c>
      <c r="T216" s="7">
        <v>0</v>
      </c>
      <c r="U216" s="7">
        <v>0</v>
      </c>
      <c r="V216" s="39">
        <v>77</v>
      </c>
      <c r="W216" s="40">
        <v>2369</v>
      </c>
      <c r="X216" s="7">
        <v>0</v>
      </c>
      <c r="Y216" s="6">
        <v>1.95</v>
      </c>
    </row>
    <row r="217" spans="1:252" ht="17.25" x14ac:dyDescent="0.2">
      <c r="A217" s="22"/>
      <c r="B217" s="89" t="s">
        <v>52</v>
      </c>
      <c r="C217" s="5"/>
      <c r="D217" s="50"/>
      <c r="E217" s="51">
        <v>4259</v>
      </c>
      <c r="F217" s="52"/>
      <c r="G217" s="51">
        <v>566</v>
      </c>
      <c r="H217" s="52"/>
      <c r="I217" s="51">
        <v>617</v>
      </c>
      <c r="J217" s="52"/>
      <c r="K217" s="51">
        <v>340</v>
      </c>
      <c r="L217" s="52"/>
      <c r="M217" s="51">
        <v>43</v>
      </c>
      <c r="N217" s="52"/>
      <c r="O217" s="51"/>
      <c r="P217" s="52"/>
      <c r="Q217" s="51"/>
      <c r="R217" s="81">
        <f t="shared" si="8"/>
        <v>5825</v>
      </c>
      <c r="S217" s="16">
        <v>100</v>
      </c>
      <c r="T217" s="7">
        <v>0</v>
      </c>
      <c r="U217" s="7">
        <v>0</v>
      </c>
      <c r="V217" s="39">
        <v>105</v>
      </c>
      <c r="W217" s="40">
        <v>5930</v>
      </c>
      <c r="X217" s="7">
        <v>0</v>
      </c>
      <c r="Y217" s="6">
        <v>1.43</v>
      </c>
    </row>
    <row r="218" spans="1:252" ht="17.25" x14ac:dyDescent="0.2">
      <c r="A218" s="22"/>
      <c r="B218" s="89" t="s">
        <v>53</v>
      </c>
      <c r="C218" s="5"/>
      <c r="D218" s="50"/>
      <c r="E218" s="51">
        <v>4025</v>
      </c>
      <c r="F218" s="52"/>
      <c r="G218" s="51">
        <v>1067</v>
      </c>
      <c r="H218" s="52"/>
      <c r="I218" s="51">
        <v>1169</v>
      </c>
      <c r="J218" s="52"/>
      <c r="K218" s="51">
        <v>618</v>
      </c>
      <c r="L218" s="52"/>
      <c r="M218" s="51">
        <v>39</v>
      </c>
      <c r="N218" s="52"/>
      <c r="O218" s="51"/>
      <c r="P218" s="52"/>
      <c r="Q218" s="51"/>
      <c r="R218" s="81">
        <f t="shared" si="8"/>
        <v>6918</v>
      </c>
      <c r="S218" s="16">
        <v>100</v>
      </c>
      <c r="T218" s="7">
        <v>0</v>
      </c>
      <c r="U218" s="7">
        <v>0</v>
      </c>
      <c r="V218" s="39">
        <v>105</v>
      </c>
      <c r="W218" s="40">
        <v>7023</v>
      </c>
      <c r="X218" s="7">
        <v>0</v>
      </c>
      <c r="Y218" s="6">
        <v>1.82</v>
      </c>
    </row>
    <row r="219" spans="1:252" ht="17.25" x14ac:dyDescent="0.2">
      <c r="A219" s="22"/>
      <c r="B219" s="89" t="s">
        <v>54</v>
      </c>
      <c r="C219" s="5"/>
      <c r="D219" s="50"/>
      <c r="E219" s="51">
        <v>783</v>
      </c>
      <c r="F219" s="52"/>
      <c r="G219" s="51">
        <v>1538</v>
      </c>
      <c r="H219" s="52"/>
      <c r="I219" s="51">
        <v>856</v>
      </c>
      <c r="J219" s="52"/>
      <c r="K219" s="51">
        <v>727</v>
      </c>
      <c r="L219" s="52"/>
      <c r="M219" s="51">
        <v>230</v>
      </c>
      <c r="N219" s="52"/>
      <c r="O219" s="51"/>
      <c r="P219" s="52"/>
      <c r="Q219" s="51"/>
      <c r="R219" s="81">
        <f t="shared" si="8"/>
        <v>4134</v>
      </c>
      <c r="S219" s="16">
        <v>100</v>
      </c>
      <c r="T219" s="7">
        <v>0</v>
      </c>
      <c r="U219" s="7">
        <v>0</v>
      </c>
      <c r="V219" s="39">
        <v>146</v>
      </c>
      <c r="W219" s="40">
        <v>4280</v>
      </c>
      <c r="X219" s="7">
        <v>0</v>
      </c>
      <c r="Y219" s="6">
        <v>2.36</v>
      </c>
    </row>
    <row r="220" spans="1:252" ht="17.25" x14ac:dyDescent="0.2">
      <c r="A220" s="22"/>
      <c r="B220" s="94" t="s">
        <v>55</v>
      </c>
      <c r="C220" s="18">
        <v>3</v>
      </c>
      <c r="D220" s="50"/>
      <c r="E220" s="37">
        <f>SUM(E212:E219)</f>
        <v>16127</v>
      </c>
      <c r="F220" s="52"/>
      <c r="G220" s="37">
        <f>SUM(G212:G219)</f>
        <v>15836</v>
      </c>
      <c r="H220" s="52"/>
      <c r="I220" s="37">
        <f>SUM(I212:I219)</f>
        <v>13643</v>
      </c>
      <c r="J220" s="52"/>
      <c r="K220" s="37">
        <f>SUM(K212:K219)</f>
        <v>8487</v>
      </c>
      <c r="L220" s="52"/>
      <c r="M220" s="37">
        <f>SUM(M212:M219)</f>
        <v>662</v>
      </c>
      <c r="N220" s="52"/>
      <c r="O220" s="37"/>
      <c r="P220" s="52"/>
      <c r="Q220" s="37"/>
      <c r="R220" s="79">
        <f t="shared" si="8"/>
        <v>54755</v>
      </c>
      <c r="S220" s="16">
        <v>100</v>
      </c>
      <c r="T220" s="8">
        <v>0</v>
      </c>
      <c r="U220" s="8">
        <v>0</v>
      </c>
      <c r="V220" s="40">
        <f>SUM(V211:V219)</f>
        <v>1360</v>
      </c>
      <c r="W220" s="40">
        <f>SUM(W211:W219)</f>
        <v>56115</v>
      </c>
      <c r="X220" s="8">
        <v>2</v>
      </c>
      <c r="Y220" s="16">
        <v>1.57</v>
      </c>
    </row>
    <row r="221" spans="1:252" x14ac:dyDescent="0.15">
      <c r="A221" s="74"/>
      <c r="B221" s="92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</row>
    <row r="222" spans="1:252" ht="14.25" x14ac:dyDescent="0.15">
      <c r="A222" s="75"/>
      <c r="B222" s="93" t="s">
        <v>120</v>
      </c>
      <c r="C222" s="75"/>
      <c r="D222" s="75"/>
      <c r="E222" s="142" t="s">
        <v>247</v>
      </c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AA222" s="73"/>
      <c r="AZ222" s="73"/>
      <c r="BY222" s="73"/>
      <c r="CX222" s="73"/>
      <c r="DW222" s="73"/>
      <c r="EV222" s="73"/>
      <c r="FU222" s="73"/>
      <c r="GT222" s="73"/>
      <c r="HS222" s="73"/>
      <c r="IR222" s="73"/>
    </row>
    <row r="223" spans="1:252" x14ac:dyDescent="0.15">
      <c r="A223" s="23" t="s">
        <v>3</v>
      </c>
      <c r="B223" s="90"/>
      <c r="C223" s="2" t="s">
        <v>4</v>
      </c>
      <c r="D223" s="46">
        <v>1</v>
      </c>
      <c r="E223" s="47" t="s">
        <v>19</v>
      </c>
      <c r="F223" s="46">
        <v>2</v>
      </c>
      <c r="G223" s="47" t="s">
        <v>19</v>
      </c>
      <c r="H223" s="46"/>
      <c r="I223" s="47"/>
      <c r="J223" s="46"/>
      <c r="K223" s="47"/>
      <c r="L223" s="46"/>
      <c r="M223" s="47"/>
      <c r="N223" s="46"/>
      <c r="O223" s="47"/>
      <c r="P223" s="46"/>
      <c r="Q223" s="47"/>
      <c r="R223" s="12"/>
      <c r="S223" s="12"/>
      <c r="T223" s="154" t="s">
        <v>5</v>
      </c>
      <c r="U223" s="154" t="s">
        <v>6</v>
      </c>
      <c r="V223" s="41" t="s">
        <v>7</v>
      </c>
      <c r="W223" s="42" t="s">
        <v>8</v>
      </c>
      <c r="X223" s="150" t="s">
        <v>9</v>
      </c>
      <c r="Y223" s="1" t="s">
        <v>7</v>
      </c>
    </row>
    <row r="224" spans="1:252" x14ac:dyDescent="0.15">
      <c r="A224" s="24" t="s">
        <v>56</v>
      </c>
      <c r="B224" s="88"/>
      <c r="C224" s="3"/>
      <c r="D224" s="48"/>
      <c r="E224" s="49" t="s">
        <v>159</v>
      </c>
      <c r="F224" s="48"/>
      <c r="G224" s="49" t="s">
        <v>291</v>
      </c>
      <c r="H224" s="48"/>
      <c r="I224" s="49"/>
      <c r="J224" s="48"/>
      <c r="K224" s="49"/>
      <c r="L224" s="48"/>
      <c r="M224" s="49"/>
      <c r="N224" s="48"/>
      <c r="O224" s="49"/>
      <c r="P224" s="48"/>
      <c r="Q224" s="49"/>
      <c r="R224" s="13" t="s">
        <v>10</v>
      </c>
      <c r="S224" s="15" t="s">
        <v>11</v>
      </c>
      <c r="T224" s="155" t="s">
        <v>12</v>
      </c>
      <c r="U224" s="155" t="s">
        <v>13</v>
      </c>
      <c r="V224" s="43" t="s">
        <v>8</v>
      </c>
      <c r="W224" s="38" t="s">
        <v>14</v>
      </c>
      <c r="X224" s="151" t="s">
        <v>15</v>
      </c>
      <c r="Y224" s="4" t="s">
        <v>16</v>
      </c>
    </row>
    <row r="225" spans="1:252" ht="17.25" x14ac:dyDescent="0.2">
      <c r="A225" s="23"/>
      <c r="B225" s="91" t="s">
        <v>121</v>
      </c>
      <c r="C225" s="5"/>
      <c r="D225" s="50"/>
      <c r="E225" s="51"/>
      <c r="F225" s="52"/>
      <c r="G225" s="51"/>
      <c r="H225" s="52"/>
      <c r="I225" s="51"/>
      <c r="J225" s="52"/>
      <c r="K225" s="51"/>
      <c r="L225" s="53"/>
      <c r="M225" s="51"/>
      <c r="N225" s="53"/>
      <c r="O225" s="51"/>
      <c r="P225" s="53"/>
      <c r="Q225" s="51"/>
      <c r="R225" s="79"/>
      <c r="S225" s="16"/>
      <c r="T225" s="7"/>
      <c r="U225" s="7"/>
      <c r="V225" s="39"/>
      <c r="W225" s="40"/>
      <c r="X225" s="7"/>
      <c r="Y225" s="6">
        <v>2.4300000000000002</v>
      </c>
    </row>
    <row r="226" spans="1:252" ht="17.25" x14ac:dyDescent="0.2">
      <c r="A226" s="22"/>
      <c r="B226" s="89" t="s">
        <v>122</v>
      </c>
      <c r="C226" s="5"/>
      <c r="D226" s="50"/>
      <c r="E226" s="51"/>
      <c r="F226" s="52"/>
      <c r="G226" s="51"/>
      <c r="H226" s="52"/>
      <c r="I226" s="51"/>
      <c r="J226" s="52"/>
      <c r="K226" s="51"/>
      <c r="L226" s="52"/>
      <c r="M226" s="51"/>
      <c r="N226" s="52"/>
      <c r="O226" s="51"/>
      <c r="P226" s="52"/>
      <c r="Q226" s="51"/>
      <c r="R226" s="81"/>
      <c r="S226" s="16"/>
      <c r="T226" s="7"/>
      <c r="U226" s="7"/>
      <c r="V226" s="39"/>
      <c r="W226" s="40"/>
      <c r="X226" s="7"/>
      <c r="Y226" s="6">
        <v>2.04</v>
      </c>
    </row>
    <row r="227" spans="1:252" ht="17.25" x14ac:dyDescent="0.2">
      <c r="A227" s="22"/>
      <c r="B227" s="89" t="s">
        <v>123</v>
      </c>
      <c r="C227" s="5"/>
      <c r="D227" s="50"/>
      <c r="E227" s="51"/>
      <c r="F227" s="52"/>
      <c r="G227" s="51"/>
      <c r="H227" s="52"/>
      <c r="I227" s="51"/>
      <c r="J227" s="52"/>
      <c r="K227" s="51"/>
      <c r="L227" s="52"/>
      <c r="M227" s="51"/>
      <c r="N227" s="52"/>
      <c r="O227" s="51"/>
      <c r="P227" s="52"/>
      <c r="Q227" s="51"/>
      <c r="R227" s="81"/>
      <c r="S227" s="16"/>
      <c r="T227" s="7"/>
      <c r="U227" s="7"/>
      <c r="V227" s="39"/>
      <c r="W227" s="40"/>
      <c r="X227" s="7"/>
      <c r="Y227" s="6">
        <v>1.92</v>
      </c>
    </row>
    <row r="228" spans="1:252" ht="17.25" x14ac:dyDescent="0.2">
      <c r="A228" s="22"/>
      <c r="B228" s="89" t="s">
        <v>124</v>
      </c>
      <c r="C228" s="5"/>
      <c r="D228" s="50"/>
      <c r="E228" s="51"/>
      <c r="F228" s="52"/>
      <c r="G228" s="51"/>
      <c r="H228" s="52"/>
      <c r="I228" s="51"/>
      <c r="J228" s="52"/>
      <c r="K228" s="51"/>
      <c r="L228" s="52"/>
      <c r="M228" s="51"/>
      <c r="N228" s="52"/>
      <c r="O228" s="51"/>
      <c r="P228" s="52"/>
      <c r="Q228" s="51"/>
      <c r="R228" s="81"/>
      <c r="S228" s="16"/>
      <c r="T228" s="7"/>
      <c r="U228" s="7"/>
      <c r="V228" s="39"/>
      <c r="W228" s="40"/>
      <c r="X228" s="7"/>
      <c r="Y228" s="6">
        <v>1.7</v>
      </c>
    </row>
    <row r="229" spans="1:252" ht="17.25" x14ac:dyDescent="0.2">
      <c r="A229" s="22"/>
      <c r="B229" s="89" t="s">
        <v>125</v>
      </c>
      <c r="C229" s="5"/>
      <c r="D229" s="50"/>
      <c r="E229" s="51"/>
      <c r="F229" s="52"/>
      <c r="G229" s="51"/>
      <c r="H229" s="52"/>
      <c r="I229" s="51"/>
      <c r="J229" s="52"/>
      <c r="K229" s="51"/>
      <c r="L229" s="52"/>
      <c r="M229" s="51"/>
      <c r="N229" s="52"/>
      <c r="O229" s="51"/>
      <c r="P229" s="52"/>
      <c r="Q229" s="51"/>
      <c r="R229" s="81"/>
      <c r="S229" s="16"/>
      <c r="T229" s="7"/>
      <c r="U229" s="7"/>
      <c r="V229" s="39"/>
      <c r="W229" s="40"/>
      <c r="X229" s="7"/>
      <c r="Y229" s="6">
        <v>1.47</v>
      </c>
    </row>
    <row r="230" spans="1:252" ht="17.25" x14ac:dyDescent="0.2">
      <c r="A230" s="22"/>
      <c r="B230" s="89" t="s">
        <v>126</v>
      </c>
      <c r="C230" s="5"/>
      <c r="D230" s="50"/>
      <c r="E230" s="51"/>
      <c r="F230" s="52"/>
      <c r="G230" s="51"/>
      <c r="H230" s="52"/>
      <c r="I230" s="51"/>
      <c r="J230" s="52"/>
      <c r="K230" s="51"/>
      <c r="L230" s="52"/>
      <c r="M230" s="51"/>
      <c r="N230" s="52"/>
      <c r="O230" s="51"/>
      <c r="P230" s="52"/>
      <c r="Q230" s="51"/>
      <c r="R230" s="81"/>
      <c r="S230" s="16"/>
      <c r="T230" s="7"/>
      <c r="U230" s="7"/>
      <c r="V230" s="39"/>
      <c r="W230" s="40"/>
      <c r="X230" s="7"/>
      <c r="Y230" s="6">
        <v>1.92</v>
      </c>
    </row>
    <row r="231" spans="1:252" ht="17.25" x14ac:dyDescent="0.2">
      <c r="A231" s="22"/>
      <c r="B231" s="94" t="s">
        <v>127</v>
      </c>
      <c r="C231" s="18">
        <v>2</v>
      </c>
      <c r="D231" s="50"/>
      <c r="E231" s="37"/>
      <c r="F231" s="52"/>
      <c r="G231" s="37"/>
      <c r="H231" s="52"/>
      <c r="I231" s="37"/>
      <c r="J231" s="52"/>
      <c r="K231" s="37"/>
      <c r="L231" s="52"/>
      <c r="M231" s="37"/>
      <c r="N231" s="52"/>
      <c r="O231" s="37"/>
      <c r="P231" s="52"/>
      <c r="Q231" s="37"/>
      <c r="R231" s="79"/>
      <c r="S231" s="16"/>
      <c r="T231" s="8"/>
      <c r="U231" s="8"/>
      <c r="V231" s="40"/>
      <c r="W231" s="40"/>
      <c r="X231" s="8"/>
      <c r="Y231" s="16">
        <v>1.91</v>
      </c>
    </row>
    <row r="232" spans="1:252" x14ac:dyDescent="0.15">
      <c r="A232" s="74"/>
      <c r="B232" s="92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</row>
    <row r="233" spans="1:252" ht="14.25" x14ac:dyDescent="0.15">
      <c r="A233" s="75"/>
      <c r="B233" s="93" t="s">
        <v>163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AA233" s="73"/>
      <c r="AZ233" s="73"/>
      <c r="BY233" s="73"/>
      <c r="CX233" s="73"/>
      <c r="DW233" s="73"/>
      <c r="EV233" s="73"/>
      <c r="FU233" s="73"/>
      <c r="GT233" s="73"/>
      <c r="HS233" s="73"/>
      <c r="IR233" s="73"/>
    </row>
    <row r="234" spans="1:252" x14ac:dyDescent="0.15">
      <c r="A234" s="23" t="s">
        <v>3</v>
      </c>
      <c r="B234" s="90"/>
      <c r="C234" s="2" t="s">
        <v>4</v>
      </c>
      <c r="D234" s="46">
        <v>1</v>
      </c>
      <c r="E234" s="47" t="s">
        <v>19</v>
      </c>
      <c r="F234" s="46">
        <v>2</v>
      </c>
      <c r="G234" s="47" t="s">
        <v>19</v>
      </c>
      <c r="H234" s="46">
        <v>3</v>
      </c>
      <c r="I234" s="47" t="s">
        <v>85</v>
      </c>
      <c r="J234" s="46"/>
      <c r="K234" s="47"/>
      <c r="L234" s="46"/>
      <c r="M234" s="47"/>
      <c r="N234" s="46"/>
      <c r="O234" s="47"/>
      <c r="P234" s="46"/>
      <c r="Q234" s="47"/>
      <c r="R234" s="12"/>
      <c r="S234" s="12"/>
      <c r="T234" s="154" t="s">
        <v>5</v>
      </c>
      <c r="U234" s="154" t="s">
        <v>6</v>
      </c>
      <c r="V234" s="41" t="s">
        <v>7</v>
      </c>
      <c r="W234" s="42" t="s">
        <v>8</v>
      </c>
      <c r="X234" s="150" t="s">
        <v>9</v>
      </c>
      <c r="Y234" s="1" t="s">
        <v>7</v>
      </c>
    </row>
    <row r="235" spans="1:252" x14ac:dyDescent="0.15">
      <c r="A235" s="24" t="s">
        <v>56</v>
      </c>
      <c r="B235" s="88"/>
      <c r="C235" s="3"/>
      <c r="D235" s="48"/>
      <c r="E235" s="49" t="s">
        <v>169</v>
      </c>
      <c r="F235" s="48"/>
      <c r="G235" s="49" t="s">
        <v>216</v>
      </c>
      <c r="H235" s="48"/>
      <c r="I235" s="49" t="s">
        <v>292</v>
      </c>
      <c r="J235" s="48"/>
      <c r="K235" s="49"/>
      <c r="L235" s="48"/>
      <c r="M235" s="49"/>
      <c r="N235" s="48"/>
      <c r="O235" s="49"/>
      <c r="P235" s="48"/>
      <c r="Q235" s="49"/>
      <c r="R235" s="13" t="s">
        <v>10</v>
      </c>
      <c r="S235" s="15" t="s">
        <v>11</v>
      </c>
      <c r="T235" s="155" t="s">
        <v>12</v>
      </c>
      <c r="U235" s="155" t="s">
        <v>13</v>
      </c>
      <c r="V235" s="43" t="s">
        <v>8</v>
      </c>
      <c r="W235" s="38" t="s">
        <v>14</v>
      </c>
      <c r="X235" s="151" t="s">
        <v>15</v>
      </c>
      <c r="Y235" s="4" t="s">
        <v>16</v>
      </c>
    </row>
    <row r="236" spans="1:252" ht="17.25" x14ac:dyDescent="0.2">
      <c r="A236" s="23"/>
      <c r="B236" s="91" t="s">
        <v>164</v>
      </c>
      <c r="C236" s="5"/>
      <c r="D236" s="50"/>
      <c r="E236" s="51">
        <v>6636</v>
      </c>
      <c r="F236" s="52"/>
      <c r="G236" s="51">
        <v>975</v>
      </c>
      <c r="H236" s="52"/>
      <c r="I236" s="51">
        <v>812</v>
      </c>
      <c r="J236" s="52"/>
      <c r="K236" s="51"/>
      <c r="L236" s="53"/>
      <c r="M236" s="51"/>
      <c r="N236" s="53"/>
      <c r="O236" s="51"/>
      <c r="P236" s="53"/>
      <c r="Q236" s="51"/>
      <c r="R236" s="79">
        <f t="shared" ref="R236:R241" si="9">SUM(E236:Q236)</f>
        <v>8423</v>
      </c>
      <c r="S236" s="16">
        <v>100</v>
      </c>
      <c r="T236" s="7">
        <v>0</v>
      </c>
      <c r="U236" s="7">
        <v>0</v>
      </c>
      <c r="V236" s="39">
        <v>141</v>
      </c>
      <c r="W236" s="40">
        <v>8564</v>
      </c>
      <c r="X236" s="7">
        <v>0</v>
      </c>
      <c r="Y236" s="6">
        <v>1.52</v>
      </c>
    </row>
    <row r="237" spans="1:252" ht="17.25" x14ac:dyDescent="0.2">
      <c r="A237" s="22"/>
      <c r="B237" s="89" t="s">
        <v>165</v>
      </c>
      <c r="C237" s="5"/>
      <c r="D237" s="50"/>
      <c r="E237" s="51">
        <v>2601</v>
      </c>
      <c r="F237" s="52"/>
      <c r="G237" s="51">
        <v>1580</v>
      </c>
      <c r="H237" s="52"/>
      <c r="I237" s="51">
        <v>1161</v>
      </c>
      <c r="J237" s="52"/>
      <c r="K237" s="51"/>
      <c r="L237" s="52"/>
      <c r="M237" s="51"/>
      <c r="N237" s="52"/>
      <c r="O237" s="51"/>
      <c r="P237" s="52"/>
      <c r="Q237" s="51"/>
      <c r="R237" s="81">
        <f t="shared" si="9"/>
        <v>5342</v>
      </c>
      <c r="S237" s="16">
        <v>100</v>
      </c>
      <c r="T237" s="7">
        <v>0</v>
      </c>
      <c r="U237" s="7">
        <v>0</v>
      </c>
      <c r="V237" s="39">
        <v>68</v>
      </c>
      <c r="W237" s="40">
        <v>5410</v>
      </c>
      <c r="X237" s="7">
        <v>0</v>
      </c>
      <c r="Y237" s="6">
        <v>1.24</v>
      </c>
    </row>
    <row r="238" spans="1:252" ht="17.25" x14ac:dyDescent="0.2">
      <c r="A238" s="22"/>
      <c r="B238" s="89" t="s">
        <v>166</v>
      </c>
      <c r="C238" s="5"/>
      <c r="D238" s="50"/>
      <c r="E238" s="51">
        <v>736</v>
      </c>
      <c r="F238" s="52"/>
      <c r="G238" s="51">
        <v>3188</v>
      </c>
      <c r="H238" s="52"/>
      <c r="I238" s="51">
        <v>1272</v>
      </c>
      <c r="J238" s="52"/>
      <c r="K238" s="51"/>
      <c r="L238" s="52"/>
      <c r="M238" s="51"/>
      <c r="N238" s="52"/>
      <c r="O238" s="51"/>
      <c r="P238" s="52"/>
      <c r="Q238" s="51"/>
      <c r="R238" s="81">
        <f t="shared" si="9"/>
        <v>5196</v>
      </c>
      <c r="S238" s="16">
        <v>100</v>
      </c>
      <c r="T238" s="7">
        <v>0</v>
      </c>
      <c r="U238" s="7">
        <v>0</v>
      </c>
      <c r="V238" s="39">
        <v>74</v>
      </c>
      <c r="W238" s="40">
        <v>5270</v>
      </c>
      <c r="X238" s="7">
        <v>0</v>
      </c>
      <c r="Y238" s="6">
        <v>1.22</v>
      </c>
    </row>
    <row r="239" spans="1:252" ht="17.25" x14ac:dyDescent="0.2">
      <c r="A239" s="22"/>
      <c r="B239" s="89" t="s">
        <v>167</v>
      </c>
      <c r="C239" s="5"/>
      <c r="D239" s="50"/>
      <c r="E239" s="51">
        <v>1448</v>
      </c>
      <c r="F239" s="52"/>
      <c r="G239" s="51">
        <v>4591</v>
      </c>
      <c r="H239" s="52"/>
      <c r="I239" s="51">
        <v>6413</v>
      </c>
      <c r="J239" s="52"/>
      <c r="K239" s="51"/>
      <c r="L239" s="52"/>
      <c r="M239" s="51"/>
      <c r="N239" s="52"/>
      <c r="O239" s="51"/>
      <c r="P239" s="52"/>
      <c r="Q239" s="51"/>
      <c r="R239" s="81">
        <f t="shared" si="9"/>
        <v>12452</v>
      </c>
      <c r="S239" s="16">
        <v>100</v>
      </c>
      <c r="T239" s="7">
        <v>0</v>
      </c>
      <c r="U239" s="7">
        <v>0</v>
      </c>
      <c r="V239" s="39">
        <v>247</v>
      </c>
      <c r="W239" s="40">
        <v>12699</v>
      </c>
      <c r="X239" s="7">
        <v>0</v>
      </c>
      <c r="Y239" s="6">
        <v>1.34</v>
      </c>
    </row>
    <row r="240" spans="1:252" ht="17.25" x14ac:dyDescent="0.2">
      <c r="A240" s="22"/>
      <c r="B240" s="89" t="s">
        <v>168</v>
      </c>
      <c r="C240" s="5"/>
      <c r="D240" s="50"/>
      <c r="E240" s="51">
        <v>2380</v>
      </c>
      <c r="F240" s="52"/>
      <c r="G240" s="51">
        <v>2766</v>
      </c>
      <c r="H240" s="52"/>
      <c r="I240" s="51">
        <v>2059</v>
      </c>
      <c r="J240" s="52"/>
      <c r="K240" s="51"/>
      <c r="L240" s="52"/>
      <c r="M240" s="51"/>
      <c r="N240" s="52"/>
      <c r="O240" s="51"/>
      <c r="P240" s="52"/>
      <c r="Q240" s="51"/>
      <c r="R240" s="81">
        <f t="shared" si="9"/>
        <v>7205</v>
      </c>
      <c r="S240" s="16">
        <v>100</v>
      </c>
      <c r="T240" s="7">
        <v>0</v>
      </c>
      <c r="U240" s="7">
        <v>0</v>
      </c>
      <c r="V240" s="39">
        <v>115</v>
      </c>
      <c r="W240" s="40">
        <v>7320</v>
      </c>
      <c r="X240" s="7">
        <v>0</v>
      </c>
      <c r="Y240" s="6">
        <v>1.66</v>
      </c>
    </row>
    <row r="241" spans="1:252" ht="17.25" x14ac:dyDescent="0.2">
      <c r="A241" s="22"/>
      <c r="B241" s="94" t="s">
        <v>218</v>
      </c>
      <c r="C241" s="18">
        <v>2</v>
      </c>
      <c r="D241" s="50"/>
      <c r="E241" s="37">
        <f>SUM(E236:E240)</f>
        <v>13801</v>
      </c>
      <c r="F241" s="52"/>
      <c r="G241" s="37">
        <f>SUM(G236:G240)</f>
        <v>13100</v>
      </c>
      <c r="H241" s="52"/>
      <c r="I241" s="37">
        <f>SUM(I236:I240)</f>
        <v>11717</v>
      </c>
      <c r="J241" s="52"/>
      <c r="K241" s="37"/>
      <c r="L241" s="52"/>
      <c r="M241" s="37"/>
      <c r="N241" s="52"/>
      <c r="O241" s="37"/>
      <c r="P241" s="52"/>
      <c r="Q241" s="37"/>
      <c r="R241" s="79">
        <f t="shared" si="9"/>
        <v>38618</v>
      </c>
      <c r="S241" s="16">
        <v>100</v>
      </c>
      <c r="T241" s="8">
        <v>0</v>
      </c>
      <c r="U241" s="8">
        <v>0</v>
      </c>
      <c r="V241" s="40">
        <f>SUM(V235:V240)</f>
        <v>645</v>
      </c>
      <c r="W241" s="40">
        <f>SUM(W235:W240)</f>
        <v>39263</v>
      </c>
      <c r="X241" s="8">
        <v>0</v>
      </c>
      <c r="Y241" s="16">
        <v>1.41</v>
      </c>
    </row>
    <row r="242" spans="1:252" x14ac:dyDescent="0.15">
      <c r="A242" s="74"/>
      <c r="B242" s="92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</row>
    <row r="243" spans="1:252" ht="14.25" x14ac:dyDescent="0.15">
      <c r="A243" s="75"/>
      <c r="B243" s="93" t="s">
        <v>177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AA243" s="73"/>
      <c r="AZ243" s="73"/>
      <c r="BY243" s="73"/>
      <c r="CX243" s="73"/>
      <c r="DW243" s="73"/>
      <c r="EV243" s="73"/>
      <c r="FU243" s="73"/>
      <c r="GT243" s="73"/>
      <c r="HS243" s="73"/>
      <c r="IR243" s="73"/>
    </row>
    <row r="244" spans="1:252" x14ac:dyDescent="0.15">
      <c r="A244" s="23" t="s">
        <v>3</v>
      </c>
      <c r="B244" s="90"/>
      <c r="C244" s="2" t="s">
        <v>4</v>
      </c>
      <c r="D244" s="46">
        <v>1</v>
      </c>
      <c r="E244" s="47" t="s">
        <v>245</v>
      </c>
      <c r="F244" s="46">
        <v>2</v>
      </c>
      <c r="G244" s="47" t="s">
        <v>19</v>
      </c>
      <c r="H244" s="46">
        <v>3</v>
      </c>
      <c r="I244" s="47" t="s">
        <v>67</v>
      </c>
      <c r="J244" s="46"/>
      <c r="K244" s="47"/>
      <c r="L244" s="46"/>
      <c r="M244" s="47"/>
      <c r="N244" s="46"/>
      <c r="O244" s="47"/>
      <c r="P244" s="46"/>
      <c r="Q244" s="47"/>
      <c r="R244" s="12"/>
      <c r="S244" s="12"/>
      <c r="T244" s="154" t="s">
        <v>5</v>
      </c>
      <c r="U244" s="154" t="s">
        <v>6</v>
      </c>
      <c r="V244" s="41" t="s">
        <v>7</v>
      </c>
      <c r="W244" s="42" t="s">
        <v>8</v>
      </c>
      <c r="X244" s="150" t="s">
        <v>9</v>
      </c>
      <c r="Y244" s="1" t="s">
        <v>7</v>
      </c>
    </row>
    <row r="245" spans="1:252" x14ac:dyDescent="0.15">
      <c r="A245" s="24" t="s">
        <v>56</v>
      </c>
      <c r="B245" s="88"/>
      <c r="C245" s="3"/>
      <c r="D245" s="48"/>
      <c r="E245" s="49" t="s">
        <v>293</v>
      </c>
      <c r="F245" s="48"/>
      <c r="G245" s="49" t="s">
        <v>294</v>
      </c>
      <c r="H245" s="48"/>
      <c r="I245" s="49" t="s">
        <v>92</v>
      </c>
      <c r="J245" s="48"/>
      <c r="K245" s="49"/>
      <c r="L245" s="48"/>
      <c r="M245" s="49"/>
      <c r="N245" s="48"/>
      <c r="O245" s="49"/>
      <c r="P245" s="48"/>
      <c r="Q245" s="49"/>
      <c r="R245" s="13" t="s">
        <v>10</v>
      </c>
      <c r="S245" s="15" t="s">
        <v>11</v>
      </c>
      <c r="T245" s="155" t="s">
        <v>12</v>
      </c>
      <c r="U245" s="155" t="s">
        <v>13</v>
      </c>
      <c r="V245" s="43" t="s">
        <v>8</v>
      </c>
      <c r="W245" s="38" t="s">
        <v>14</v>
      </c>
      <c r="X245" s="151" t="s">
        <v>15</v>
      </c>
      <c r="Y245" s="4" t="s">
        <v>16</v>
      </c>
    </row>
    <row r="246" spans="1:252" ht="17.25" x14ac:dyDescent="0.2">
      <c r="A246" s="23"/>
      <c r="B246" s="91" t="s">
        <v>178</v>
      </c>
      <c r="C246" s="5"/>
      <c r="D246" s="50"/>
      <c r="E246" s="51">
        <v>2029</v>
      </c>
      <c r="F246" s="52"/>
      <c r="G246" s="51">
        <v>1102</v>
      </c>
      <c r="H246" s="52"/>
      <c r="I246" s="51">
        <v>1203</v>
      </c>
      <c r="J246" s="52"/>
      <c r="K246" s="51"/>
      <c r="L246" s="53"/>
      <c r="M246" s="51"/>
      <c r="N246" s="53"/>
      <c r="O246" s="51"/>
      <c r="P246" s="53"/>
      <c r="Q246" s="51"/>
      <c r="R246" s="79">
        <f t="shared" ref="R246:R254" si="10">SUM(E246:Q246)</f>
        <v>4334</v>
      </c>
      <c r="S246" s="16">
        <v>100</v>
      </c>
      <c r="T246" s="7">
        <v>0</v>
      </c>
      <c r="U246" s="7">
        <v>0</v>
      </c>
      <c r="V246" s="39">
        <v>94</v>
      </c>
      <c r="W246" s="40">
        <v>4428</v>
      </c>
      <c r="X246" s="7">
        <v>0</v>
      </c>
      <c r="Y246" s="6">
        <v>1.1200000000000001</v>
      </c>
    </row>
    <row r="247" spans="1:252" ht="17.25" x14ac:dyDescent="0.2">
      <c r="A247" s="22"/>
      <c r="B247" s="89" t="s">
        <v>179</v>
      </c>
      <c r="C247" s="5"/>
      <c r="D247" s="50"/>
      <c r="E247" s="51">
        <v>1745</v>
      </c>
      <c r="F247" s="52"/>
      <c r="G247" s="51">
        <v>1213</v>
      </c>
      <c r="H247" s="52"/>
      <c r="I247" s="51">
        <v>1376</v>
      </c>
      <c r="J247" s="52"/>
      <c r="K247" s="51"/>
      <c r="L247" s="52"/>
      <c r="M247" s="51"/>
      <c r="N247" s="52"/>
      <c r="O247" s="51"/>
      <c r="P247" s="52"/>
      <c r="Q247" s="51"/>
      <c r="R247" s="81">
        <f t="shared" ref="R247:R249" si="11">SUM(E247:Q247)</f>
        <v>4334</v>
      </c>
      <c r="S247" s="16">
        <v>100</v>
      </c>
      <c r="T247" s="7">
        <v>0</v>
      </c>
      <c r="U247" s="7">
        <v>0</v>
      </c>
      <c r="V247" s="39">
        <v>93</v>
      </c>
      <c r="W247" s="40">
        <v>4427</v>
      </c>
      <c r="X247" s="7">
        <v>0</v>
      </c>
      <c r="Y247" s="6">
        <v>1.24</v>
      </c>
    </row>
    <row r="248" spans="1:252" ht="17.25" x14ac:dyDescent="0.2">
      <c r="A248" s="22"/>
      <c r="B248" s="89" t="s">
        <v>180</v>
      </c>
      <c r="C248" s="5"/>
      <c r="D248" s="50"/>
      <c r="E248" s="51">
        <v>3536</v>
      </c>
      <c r="F248" s="52"/>
      <c r="G248" s="51">
        <v>2899</v>
      </c>
      <c r="H248" s="52"/>
      <c r="I248" s="51">
        <v>1620</v>
      </c>
      <c r="J248" s="52"/>
      <c r="K248" s="51"/>
      <c r="L248" s="52"/>
      <c r="M248" s="51"/>
      <c r="N248" s="52"/>
      <c r="O248" s="51"/>
      <c r="P248" s="52"/>
      <c r="Q248" s="51"/>
      <c r="R248" s="81">
        <f t="shared" si="11"/>
        <v>8055</v>
      </c>
      <c r="S248" s="16">
        <v>100</v>
      </c>
      <c r="T248" s="7">
        <v>0</v>
      </c>
      <c r="U248" s="7">
        <v>0</v>
      </c>
      <c r="V248" s="39">
        <v>139</v>
      </c>
      <c r="W248" s="40">
        <v>8194</v>
      </c>
      <c r="X248" s="7">
        <v>0</v>
      </c>
      <c r="Y248" s="6">
        <v>1.33</v>
      </c>
    </row>
    <row r="249" spans="1:252" ht="17.25" x14ac:dyDescent="0.2">
      <c r="A249" s="22"/>
      <c r="B249" s="89" t="s">
        <v>181</v>
      </c>
      <c r="C249" s="5"/>
      <c r="D249" s="50"/>
      <c r="E249" s="51">
        <v>1129</v>
      </c>
      <c r="F249" s="52"/>
      <c r="G249" s="51">
        <v>575</v>
      </c>
      <c r="H249" s="52"/>
      <c r="I249" s="51">
        <v>1050</v>
      </c>
      <c r="J249" s="52"/>
      <c r="K249" s="51"/>
      <c r="L249" s="52"/>
      <c r="M249" s="51"/>
      <c r="N249" s="52"/>
      <c r="O249" s="51"/>
      <c r="P249" s="52"/>
      <c r="Q249" s="51"/>
      <c r="R249" s="81">
        <f t="shared" si="11"/>
        <v>2754</v>
      </c>
      <c r="S249" s="16">
        <v>100</v>
      </c>
      <c r="T249" s="7">
        <v>0</v>
      </c>
      <c r="U249" s="7">
        <v>0</v>
      </c>
      <c r="V249" s="39">
        <v>58</v>
      </c>
      <c r="W249" s="40">
        <v>2812</v>
      </c>
      <c r="X249" s="7">
        <v>0</v>
      </c>
      <c r="Y249" s="6">
        <v>1.35</v>
      </c>
    </row>
    <row r="250" spans="1:252" ht="17.25" x14ac:dyDescent="0.2">
      <c r="A250" s="22"/>
      <c r="B250" s="89" t="s">
        <v>182</v>
      </c>
      <c r="C250" s="5"/>
      <c r="D250" s="50"/>
      <c r="E250" s="51">
        <v>1632</v>
      </c>
      <c r="F250" s="52"/>
      <c r="G250" s="51">
        <v>1468</v>
      </c>
      <c r="H250" s="52"/>
      <c r="I250" s="51">
        <v>937</v>
      </c>
      <c r="J250" s="52"/>
      <c r="K250" s="51"/>
      <c r="L250" s="52"/>
      <c r="M250" s="51"/>
      <c r="N250" s="52"/>
      <c r="O250" s="51"/>
      <c r="P250" s="52"/>
      <c r="Q250" s="51"/>
      <c r="R250" s="81">
        <f t="shared" si="10"/>
        <v>4037</v>
      </c>
      <c r="S250" s="16">
        <v>100</v>
      </c>
      <c r="T250" s="7">
        <v>0</v>
      </c>
      <c r="U250" s="7">
        <v>0</v>
      </c>
      <c r="V250" s="39">
        <v>55</v>
      </c>
      <c r="W250" s="40">
        <v>4092</v>
      </c>
      <c r="X250" s="7">
        <v>0</v>
      </c>
      <c r="Y250" s="6">
        <v>0.78</v>
      </c>
    </row>
    <row r="251" spans="1:252" ht="17.25" x14ac:dyDescent="0.2">
      <c r="A251" s="22"/>
      <c r="B251" s="89" t="s">
        <v>183</v>
      </c>
      <c r="C251" s="5"/>
      <c r="D251" s="50"/>
      <c r="E251" s="51">
        <v>3677</v>
      </c>
      <c r="F251" s="52"/>
      <c r="G251" s="51">
        <v>4901</v>
      </c>
      <c r="H251" s="52"/>
      <c r="I251" s="51">
        <v>1117</v>
      </c>
      <c r="J251" s="52"/>
      <c r="K251" s="51"/>
      <c r="L251" s="52"/>
      <c r="M251" s="51"/>
      <c r="N251" s="52"/>
      <c r="O251" s="51"/>
      <c r="P251" s="52"/>
      <c r="Q251" s="51"/>
      <c r="R251" s="81">
        <f t="shared" si="10"/>
        <v>9695</v>
      </c>
      <c r="S251" s="16">
        <v>100</v>
      </c>
      <c r="T251" s="7">
        <v>0</v>
      </c>
      <c r="U251" s="7">
        <v>0</v>
      </c>
      <c r="V251" s="39">
        <v>161</v>
      </c>
      <c r="W251" s="40">
        <v>9856</v>
      </c>
      <c r="X251" s="7">
        <v>0</v>
      </c>
      <c r="Y251" s="6">
        <v>1.21</v>
      </c>
    </row>
    <row r="252" spans="1:252" ht="17.25" x14ac:dyDescent="0.2">
      <c r="A252" s="22"/>
      <c r="B252" s="89" t="s">
        <v>184</v>
      </c>
      <c r="C252" s="5"/>
      <c r="D252" s="50"/>
      <c r="E252" s="51">
        <v>1156</v>
      </c>
      <c r="F252" s="52"/>
      <c r="G252" s="51">
        <v>828</v>
      </c>
      <c r="H252" s="52"/>
      <c r="I252" s="51">
        <v>2155</v>
      </c>
      <c r="J252" s="52"/>
      <c r="K252" s="51"/>
      <c r="L252" s="52"/>
      <c r="M252" s="51"/>
      <c r="N252" s="52"/>
      <c r="O252" s="51"/>
      <c r="P252" s="52"/>
      <c r="Q252" s="51"/>
      <c r="R252" s="81">
        <f t="shared" si="10"/>
        <v>4139</v>
      </c>
      <c r="S252" s="16">
        <v>100</v>
      </c>
      <c r="T252" s="7">
        <v>0</v>
      </c>
      <c r="U252" s="7">
        <v>0</v>
      </c>
      <c r="V252" s="39">
        <v>80</v>
      </c>
      <c r="W252" s="40">
        <v>4219</v>
      </c>
      <c r="X252" s="7">
        <v>0</v>
      </c>
      <c r="Y252" s="6">
        <v>1.46</v>
      </c>
    </row>
    <row r="253" spans="1:252" ht="17.25" x14ac:dyDescent="0.2">
      <c r="A253" s="22"/>
      <c r="B253" s="89" t="s">
        <v>185</v>
      </c>
      <c r="C253" s="5"/>
      <c r="D253" s="50"/>
      <c r="E253" s="51">
        <v>1161</v>
      </c>
      <c r="F253" s="52"/>
      <c r="G253" s="51">
        <v>790</v>
      </c>
      <c r="H253" s="52"/>
      <c r="I253" s="51">
        <v>2532</v>
      </c>
      <c r="J253" s="52"/>
      <c r="K253" s="51"/>
      <c r="L253" s="52"/>
      <c r="M253" s="51"/>
      <c r="N253" s="52"/>
      <c r="O253" s="51"/>
      <c r="P253" s="52"/>
      <c r="Q253" s="51"/>
      <c r="R253" s="81">
        <f t="shared" si="10"/>
        <v>4483</v>
      </c>
      <c r="S253" s="16">
        <v>100</v>
      </c>
      <c r="T253" s="7">
        <v>0</v>
      </c>
      <c r="U253" s="7">
        <v>0</v>
      </c>
      <c r="V253" s="39">
        <v>81</v>
      </c>
      <c r="W253" s="40">
        <v>4564</v>
      </c>
      <c r="X253" s="7">
        <v>0</v>
      </c>
      <c r="Y253" s="6">
        <v>1.26</v>
      </c>
    </row>
    <row r="254" spans="1:252" ht="17.25" x14ac:dyDescent="0.2">
      <c r="A254" s="22"/>
      <c r="B254" s="94" t="s">
        <v>217</v>
      </c>
      <c r="C254" s="18">
        <v>2</v>
      </c>
      <c r="D254" s="50"/>
      <c r="E254" s="37">
        <f>SUM(E246:E253)</f>
        <v>16065</v>
      </c>
      <c r="F254" s="52"/>
      <c r="G254" s="37">
        <f>SUM(G246:G253)</f>
        <v>13776</v>
      </c>
      <c r="H254" s="52"/>
      <c r="I254" s="37">
        <f>SUM(I246:I253)</f>
        <v>11990</v>
      </c>
      <c r="J254" s="52"/>
      <c r="K254" s="37"/>
      <c r="L254" s="52"/>
      <c r="M254" s="37"/>
      <c r="N254" s="52"/>
      <c r="O254" s="37"/>
      <c r="P254" s="52"/>
      <c r="Q254" s="37"/>
      <c r="R254" s="79">
        <f t="shared" si="10"/>
        <v>41831</v>
      </c>
      <c r="S254" s="16">
        <v>100</v>
      </c>
      <c r="T254" s="8">
        <v>0</v>
      </c>
      <c r="U254" s="8">
        <v>0</v>
      </c>
      <c r="V254" s="40">
        <f>SUM(V245:V253)</f>
        <v>761</v>
      </c>
      <c r="W254" s="40">
        <f>SUM(W245:W253)</f>
        <v>42592</v>
      </c>
      <c r="X254" s="8">
        <v>0</v>
      </c>
      <c r="Y254" s="16">
        <v>1.23</v>
      </c>
    </row>
    <row r="255" spans="1:252" x14ac:dyDescent="0.15">
      <c r="A255" s="74"/>
      <c r="B255" s="92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</row>
    <row r="256" spans="1:252" ht="14.25" x14ac:dyDescent="0.15">
      <c r="A256" s="75"/>
      <c r="B256" s="93" t="s">
        <v>128</v>
      </c>
      <c r="C256" s="75"/>
      <c r="D256" s="75"/>
      <c r="E256" s="142" t="s">
        <v>247</v>
      </c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AA256" s="73"/>
      <c r="AZ256" s="73"/>
      <c r="BY256" s="73"/>
      <c r="CX256" s="73"/>
      <c r="DW256" s="73"/>
      <c r="EV256" s="73"/>
      <c r="FU256" s="73"/>
      <c r="GT256" s="73"/>
      <c r="HS256" s="73"/>
      <c r="IR256" s="73"/>
    </row>
    <row r="257" spans="1:25" x14ac:dyDescent="0.15">
      <c r="A257" s="23" t="s">
        <v>3</v>
      </c>
      <c r="B257" s="90"/>
      <c r="C257" s="2" t="s">
        <v>4</v>
      </c>
      <c r="D257" s="46">
        <v>1</v>
      </c>
      <c r="E257" s="47" t="s">
        <v>19</v>
      </c>
      <c r="F257" s="46"/>
      <c r="G257" s="47"/>
      <c r="H257" s="46"/>
      <c r="I257" s="47"/>
      <c r="J257" s="46"/>
      <c r="K257" s="47"/>
      <c r="L257" s="46"/>
      <c r="M257" s="47"/>
      <c r="N257" s="46"/>
      <c r="O257" s="47"/>
      <c r="P257" s="46"/>
      <c r="Q257" s="47"/>
      <c r="R257" s="12"/>
      <c r="S257" s="12"/>
      <c r="T257" s="154" t="s">
        <v>5</v>
      </c>
      <c r="U257" s="154" t="s">
        <v>6</v>
      </c>
      <c r="V257" s="41" t="s">
        <v>7</v>
      </c>
      <c r="W257" s="42" t="s">
        <v>8</v>
      </c>
      <c r="X257" s="150" t="s">
        <v>9</v>
      </c>
      <c r="Y257" s="1" t="s">
        <v>7</v>
      </c>
    </row>
    <row r="258" spans="1:25" x14ac:dyDescent="0.15">
      <c r="A258" s="24" t="s">
        <v>56</v>
      </c>
      <c r="B258" s="88"/>
      <c r="C258" s="3"/>
      <c r="D258" s="48"/>
      <c r="E258" s="49" t="s">
        <v>295</v>
      </c>
      <c r="F258" s="48"/>
      <c r="G258" s="49"/>
      <c r="H258" s="48"/>
      <c r="I258" s="49"/>
      <c r="J258" s="48"/>
      <c r="K258" s="49"/>
      <c r="L258" s="48"/>
      <c r="M258" s="49"/>
      <c r="N258" s="48"/>
      <c r="O258" s="49"/>
      <c r="P258" s="48"/>
      <c r="Q258" s="49"/>
      <c r="R258" s="13" t="s">
        <v>10</v>
      </c>
      <c r="S258" s="15" t="s">
        <v>11</v>
      </c>
      <c r="T258" s="155" t="s">
        <v>12</v>
      </c>
      <c r="U258" s="155" t="s">
        <v>13</v>
      </c>
      <c r="V258" s="43" t="s">
        <v>8</v>
      </c>
      <c r="W258" s="38" t="s">
        <v>14</v>
      </c>
      <c r="X258" s="151" t="s">
        <v>15</v>
      </c>
      <c r="Y258" s="4" t="s">
        <v>16</v>
      </c>
    </row>
    <row r="259" spans="1:25" ht="17.25" x14ac:dyDescent="0.2">
      <c r="A259" s="22"/>
      <c r="B259" s="89" t="s">
        <v>187</v>
      </c>
      <c r="C259" s="5">
        <v>1</v>
      </c>
      <c r="D259" s="50"/>
      <c r="E259" s="51"/>
      <c r="F259" s="52"/>
      <c r="G259" s="51"/>
      <c r="H259" s="52"/>
      <c r="I259" s="51"/>
      <c r="J259" s="52"/>
      <c r="K259" s="51"/>
      <c r="L259" s="52"/>
      <c r="M259" s="54"/>
      <c r="N259" s="52"/>
      <c r="O259" s="54"/>
      <c r="P259" s="52"/>
      <c r="Q259" s="54"/>
      <c r="R259" s="79"/>
      <c r="S259" s="16"/>
      <c r="T259" s="7"/>
      <c r="U259" s="7"/>
      <c r="V259" s="39"/>
      <c r="W259" s="40"/>
      <c r="X259" s="7"/>
      <c r="Y259" s="6">
        <v>3.97</v>
      </c>
    </row>
    <row r="260" spans="1:25" ht="17.25" x14ac:dyDescent="0.2">
      <c r="A260" s="22"/>
      <c r="B260" s="94" t="s">
        <v>131</v>
      </c>
      <c r="C260" s="18">
        <v>1</v>
      </c>
      <c r="D260" s="50"/>
      <c r="E260" s="58"/>
      <c r="F260" s="53"/>
      <c r="G260" s="58"/>
      <c r="H260" s="53"/>
      <c r="I260" s="58"/>
      <c r="J260" s="53"/>
      <c r="K260" s="58"/>
      <c r="L260" s="53"/>
      <c r="M260" s="58"/>
      <c r="N260" s="53"/>
      <c r="O260" s="58"/>
      <c r="P260" s="53"/>
      <c r="Q260" s="37"/>
      <c r="R260" s="81"/>
      <c r="S260" s="16"/>
      <c r="T260" s="8"/>
      <c r="U260" s="8"/>
      <c r="V260" s="40"/>
      <c r="W260" s="40"/>
      <c r="X260" s="8"/>
      <c r="Y260" s="16">
        <v>3.97</v>
      </c>
    </row>
  </sheetData>
  <phoneticPr fontId="3"/>
  <pageMargins left="0.19685039370078741" right="0.19685039370078741" top="0.98425196850393704" bottom="0.6692913385826772" header="0.51181102362204722" footer="0.51181102362204722"/>
  <pageSetup paperSize="9" scale="60" orientation="landscape" horizontalDpi="300" verticalDpi="300" r:id="rId1"/>
  <headerFooter alignWithMargins="0"/>
  <rowBreaks count="4" manualBreakCount="4">
    <brk id="52" max="16383" man="1"/>
    <brk id="107" max="16383" man="1"/>
    <brk id="161" max="16383" man="1"/>
    <brk id="2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kengik</vt:lpstr>
      <vt:lpstr>A201.</vt:lpstr>
      <vt:lpstr>kengik!Print_Titles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千葉県</cp:lastModifiedBy>
  <cp:lastPrinted>2018-11-22T08:15:33Z</cp:lastPrinted>
  <dcterms:created xsi:type="dcterms:W3CDTF">2018-11-06T01:14:22Z</dcterms:created>
  <dcterms:modified xsi:type="dcterms:W3CDTF">2018-11-29T06:00:57Z</dcterms:modified>
</cp:coreProperties>
</file>