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0" windowWidth="14700" windowHeight="8580" activeTab="0"/>
  </bookViews>
  <sheets>
    <sheet name="7～8" sheetId="1" r:id="rId1"/>
  </sheets>
  <definedNames>
    <definedName name="_xlnm.Print_Area" localSheetId="0">'7～8'!$A$1:$AJ$69</definedName>
  </definedNames>
  <calcPr fullCalcOnLoad="1"/>
</workbook>
</file>

<file path=xl/sharedStrings.xml><?xml version="1.0" encoding="utf-8"?>
<sst xmlns="http://schemas.openxmlformats.org/spreadsheetml/2006/main" count="120" uniqueCount="90">
  <si>
    <t>男</t>
  </si>
  <si>
    <t>女</t>
  </si>
  <si>
    <t>計</t>
  </si>
  <si>
    <t>就職者（Ｅ）</t>
  </si>
  <si>
    <t>その他</t>
  </si>
  <si>
    <t>　中学校</t>
  </si>
  <si>
    <t>中学校　</t>
  </si>
  <si>
    <t>　　２　市町村別進路状況（公立）</t>
  </si>
  <si>
    <t>区　　分</t>
  </si>
  <si>
    <t>卒業者総数（Ｔ）</t>
  </si>
  <si>
    <t>進学者（Ａ）</t>
  </si>
  <si>
    <t>専修学校（高等課程）進学者（Ｂ）</t>
  </si>
  <si>
    <t>専修学校（一般課程）等入学者（Ｃ）</t>
  </si>
  <si>
    <t>公共職業能力開発施設等入学者（Ｄ）</t>
  </si>
  <si>
    <t>家事手伝い等</t>
  </si>
  <si>
    <t>（Ａ）のうち就職者</t>
  </si>
  <si>
    <t>（Ｂ）のうち就職者</t>
  </si>
  <si>
    <t>（Ｃ）（Ｄ）のうち就職者</t>
  </si>
  <si>
    <t>比率（％）</t>
  </si>
  <si>
    <t>（再掲）（Ｆ）</t>
  </si>
  <si>
    <t>（再掲）（Ｇ）</t>
  </si>
  <si>
    <t>（再掲）（Ｈ）</t>
  </si>
  <si>
    <t>進学率</t>
  </si>
  <si>
    <t>就職率</t>
  </si>
  <si>
    <t>葛南管内</t>
  </si>
  <si>
    <t>習志野市</t>
  </si>
  <si>
    <t>八千代市</t>
  </si>
  <si>
    <t>船橋市</t>
  </si>
  <si>
    <t>市川市</t>
  </si>
  <si>
    <t>浦安市</t>
  </si>
  <si>
    <t>東葛飾管内</t>
  </si>
  <si>
    <t>松戸市</t>
  </si>
  <si>
    <t>柏市</t>
  </si>
  <si>
    <t>野田市</t>
  </si>
  <si>
    <t>流山市</t>
  </si>
  <si>
    <t>我孫子市</t>
  </si>
  <si>
    <t>北総管内</t>
  </si>
  <si>
    <t>佐倉市</t>
  </si>
  <si>
    <t>成田市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</si>
  <si>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</si>
  <si>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</si>
  <si>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</si>
  <si>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</si>
  <si>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</si>
  <si>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</si>
  <si>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</si>
  <si>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香取市</t>
  </si>
  <si>
    <t>神崎町</t>
  </si>
  <si>
    <t>東庄町</t>
  </si>
  <si>
    <t>多古町</t>
  </si>
  <si>
    <t>銚子市</t>
  </si>
  <si>
    <t>旭市</t>
  </si>
  <si>
    <t>匝瑳市</t>
  </si>
  <si>
    <t>東上総管内</t>
  </si>
  <si>
    <t>東金市</t>
  </si>
  <si>
    <t>山武市</t>
  </si>
  <si>
    <t>大網白里町</t>
  </si>
  <si>
    <t>九十九里町</t>
  </si>
  <si>
    <t>横芝光町</t>
  </si>
  <si>
    <t>芝山町</t>
  </si>
  <si>
    <t>茂原市</t>
  </si>
  <si>
    <t>一宮町</t>
  </si>
  <si>
    <t>白子町</t>
  </si>
  <si>
    <t>長柄町</t>
  </si>
  <si>
    <t>長南町</t>
  </si>
  <si>
    <t>睦沢町</t>
  </si>
  <si>
    <t>長生村</t>
  </si>
  <si>
    <t>勝浦市</t>
  </si>
  <si>
    <t>いすみ市</t>
  </si>
  <si>
    <t>大多喜町</t>
  </si>
  <si>
    <t>御宿町</t>
  </si>
  <si>
    <t>南房総管内</t>
  </si>
  <si>
    <t>市原市</t>
  </si>
  <si>
    <t>館山市</t>
  </si>
  <si>
    <t>鴨川市</t>
  </si>
  <si>
    <t>南房総市</t>
  </si>
  <si>
    <t>鋸南町</t>
  </si>
  <si>
    <t>木更津市</t>
  </si>
  <si>
    <t>君津市</t>
  </si>
  <si>
    <t>富津市</t>
  </si>
  <si>
    <t>袖ケ浦市</t>
  </si>
  <si>
    <t>指定都市</t>
  </si>
  <si>
    <t>千葉市</t>
  </si>
  <si>
    <t>平成23年3月卒業</t>
  </si>
  <si>
    <t>（不詳・死亡）</t>
  </si>
  <si>
    <t>A/T</t>
  </si>
  <si>
    <t>（E,F,G,H）
/T</t>
  </si>
  <si>
    <t>平成24年3月卒業</t>
  </si>
  <si>
    <t>　</t>
  </si>
  <si>
    <t>鎌ケ谷市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</si>
</sst>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;[Red]#,##0"/>
    <numFmt numFmtId="179" formatCode="#,##0.0_ "/>
    <numFmt numFmtId="180" formatCode="0.0_ "/>
    <numFmt numFmtId="181" formatCode="0_);\(0\)"/>
    <numFmt numFmtId="182" formatCode="\(0\)"/>
    <numFmt numFmtId="183" formatCode="\(0.0\)"/>
    <numFmt numFmtId="184" formatCode="\("/>
    <numFmt numFmtId="185" formatCode="0.0_);[Red]\(0.0\)"/>
    <numFmt numFmtId="186" formatCode="0.0%"/>
    <numFmt numFmtId="187" formatCode="0_ "/>
    <numFmt numFmtId="188" formatCode="General&quot;(1)&quot;"/>
    <numFmt numFmtId="189" formatCode="#,##0_);[Red]\(#,##0\)"/>
    <numFmt numFmtId="190" formatCode="0\(\1\)"/>
    <numFmt numFmtId="191" formatCode="[$-FFFF]g/&quot;標&quot;&quot;準&quot;"/>
    <numFmt numFmtId="192" formatCode="\(General\)"/>
    <numFmt numFmtId="193" formatCode="#,##0.0_);[Red]\(#,##0.0\)"/>
    <numFmt numFmtId="194" formatCode="\(0.0_)"/>
    <numFmt numFmtId="195" formatCode="\(0.0_ \)"/>
    <numFmt numFmtId="196" formatCode="\(#,##0.0_)\ "/>
    <numFmt numFmtId="197" formatCode="\(#,##0.0\)"/>
    <numFmt numFmtId="198" formatCode="General&quot;歳&quot;"/>
    <numFmt numFmtId="199" formatCode="&quot;(&quot;General&quot;)&quot;"/>
    <numFmt numFmtId="200" formatCode="000"/>
    <numFmt numFmtId="201" formatCode="00"/>
    <numFmt numFmtId="202" formatCode="0000"/>
    <numFmt numFmtId="203" formatCode="#,##0.0_);\(#,##0.0\)"/>
    <numFmt numFmtId="204" formatCode="0;[Red]0"/>
    <numFmt numFmtId="205" formatCode="[&lt;=99999999]####\-####;\(00\)\ ####\-####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0.0;[Red]0.0"/>
    <numFmt numFmtId="211" formatCode="0.0"/>
    <numFmt numFmtId="212" formatCode="#,##0.0;[Red]#,##0.0"/>
    <numFmt numFmtId="213" formatCode="#,##0.00;[Red]#,##0.00"/>
    <numFmt numFmtId="214" formatCode="[&lt;=999]000;[&lt;=9999]000\-00;000\-0000"/>
    <numFmt numFmtId="215" formatCode="0_);[Red]\(0\)"/>
    <numFmt numFmtId="216" formatCode="#,##0_);\(#,##0\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8"/>
      <name val="HG創英角ｺﾞｼｯｸUB"/>
      <family val="3"/>
    </font>
    <font>
      <sz val="8"/>
      <name val="ＭＳ 明朝"/>
      <family val="1"/>
    </font>
    <font>
      <sz val="9"/>
      <name val="ＭＳ Ｐゴシック"/>
      <family val="3"/>
    </font>
    <font>
      <sz val="12"/>
      <name val="ＭＳ Ｐゴシック"/>
      <family val="3"/>
    </font>
    <font>
      <sz val="11"/>
      <name val="HG創英角ｺﾞｼｯｸUB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4" fillId="0" borderId="11" xfId="0" applyFont="1" applyFill="1" applyBorder="1" applyAlignment="1">
      <alignment vertical="center" shrinkToFit="1"/>
    </xf>
    <xf numFmtId="0" fontId="4" fillId="0" borderId="12" xfId="0" applyFont="1" applyFill="1" applyBorder="1" applyAlignment="1">
      <alignment vertical="center" shrinkToFi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 indent="1"/>
    </xf>
    <xf numFmtId="0" fontId="6" fillId="0" borderId="19" xfId="0" applyFont="1" applyFill="1" applyBorder="1" applyAlignment="1">
      <alignment horizontal="left" indent="1"/>
    </xf>
    <xf numFmtId="0" fontId="5" fillId="0" borderId="18" xfId="0" applyFont="1" applyFill="1" applyBorder="1" applyAlignment="1">
      <alignment/>
    </xf>
    <xf numFmtId="0" fontId="6" fillId="0" borderId="17" xfId="0" applyFont="1" applyFill="1" applyBorder="1" applyAlignment="1">
      <alignment horizontal="left" indent="1"/>
    </xf>
    <xf numFmtId="0" fontId="6" fillId="0" borderId="20" xfId="0" applyFont="1" applyFill="1" applyBorder="1" applyAlignment="1">
      <alignment horizontal="left" indent="1"/>
    </xf>
    <xf numFmtId="176" fontId="5" fillId="0" borderId="21" xfId="0" applyNumberFormat="1" applyFont="1" applyFill="1" applyBorder="1" applyAlignment="1">
      <alignment horizontal="right"/>
    </xf>
    <xf numFmtId="176" fontId="5" fillId="0" borderId="22" xfId="0" applyNumberFormat="1" applyFont="1" applyFill="1" applyBorder="1" applyAlignment="1">
      <alignment horizontal="right"/>
    </xf>
    <xf numFmtId="176" fontId="5" fillId="0" borderId="23" xfId="0" applyNumberFormat="1" applyFont="1" applyFill="1" applyBorder="1" applyAlignment="1">
      <alignment horizontal="right"/>
    </xf>
    <xf numFmtId="193" fontId="5" fillId="0" borderId="22" xfId="0" applyNumberFormat="1" applyFont="1" applyFill="1" applyBorder="1" applyAlignment="1">
      <alignment horizontal="right"/>
    </xf>
    <xf numFmtId="193" fontId="5" fillId="0" borderId="24" xfId="0" applyNumberFormat="1" applyFont="1" applyFill="1" applyBorder="1" applyAlignment="1">
      <alignment horizontal="right"/>
    </xf>
    <xf numFmtId="176" fontId="5" fillId="0" borderId="25" xfId="0" applyNumberFormat="1" applyFont="1" applyFill="1" applyBorder="1" applyAlignment="1">
      <alignment horizontal="right"/>
    </xf>
    <xf numFmtId="176" fontId="5" fillId="0" borderId="26" xfId="0" applyNumberFormat="1" applyFont="1" applyFill="1" applyBorder="1" applyAlignment="1">
      <alignment horizontal="right"/>
    </xf>
    <xf numFmtId="176" fontId="5" fillId="0" borderId="27" xfId="0" applyNumberFormat="1" applyFont="1" applyFill="1" applyBorder="1" applyAlignment="1">
      <alignment horizontal="right"/>
    </xf>
    <xf numFmtId="193" fontId="5" fillId="0" borderId="26" xfId="0" applyNumberFormat="1" applyFont="1" applyFill="1" applyBorder="1" applyAlignment="1">
      <alignment horizontal="right"/>
    </xf>
    <xf numFmtId="193" fontId="5" fillId="0" borderId="28" xfId="0" applyNumberFormat="1" applyFont="1" applyFill="1" applyBorder="1" applyAlignment="1">
      <alignment horizontal="right"/>
    </xf>
    <xf numFmtId="176" fontId="6" fillId="0" borderId="0" xfId="0" applyNumberFormat="1" applyFont="1" applyFill="1" applyBorder="1" applyAlignment="1">
      <alignment horizontal="right"/>
    </xf>
    <xf numFmtId="176" fontId="6" fillId="0" borderId="29" xfId="0" applyNumberFormat="1" applyFont="1" applyFill="1" applyBorder="1" applyAlignment="1">
      <alignment horizontal="right"/>
    </xf>
    <xf numFmtId="176" fontId="6" fillId="0" borderId="30" xfId="0" applyNumberFormat="1" applyFont="1" applyFill="1" applyBorder="1" applyAlignment="1">
      <alignment horizontal="right"/>
    </xf>
    <xf numFmtId="176" fontId="6" fillId="0" borderId="11" xfId="0" applyNumberFormat="1" applyFont="1" applyFill="1" applyBorder="1" applyAlignment="1">
      <alignment horizontal="right"/>
    </xf>
    <xf numFmtId="193" fontId="6" fillId="0" borderId="10" xfId="0" applyNumberFormat="1" applyFont="1" applyFill="1" applyBorder="1" applyAlignment="1">
      <alignment horizontal="right"/>
    </xf>
    <xf numFmtId="193" fontId="6" fillId="0" borderId="12" xfId="0" applyNumberFormat="1" applyFont="1" applyFill="1" applyBorder="1" applyAlignment="1">
      <alignment horizontal="right"/>
    </xf>
    <xf numFmtId="193" fontId="6" fillId="0" borderId="11" xfId="0" applyNumberFormat="1" applyFont="1" applyFill="1" applyBorder="1" applyAlignment="1">
      <alignment horizontal="right"/>
    </xf>
    <xf numFmtId="176" fontId="6" fillId="0" borderId="25" xfId="0" applyNumberFormat="1" applyFont="1" applyFill="1" applyBorder="1" applyAlignment="1">
      <alignment horizontal="right"/>
    </xf>
    <xf numFmtId="176" fontId="6" fillId="0" borderId="26" xfId="0" applyNumberFormat="1" applyFont="1" applyFill="1" applyBorder="1" applyAlignment="1">
      <alignment horizontal="right"/>
    </xf>
    <xf numFmtId="176" fontId="6" fillId="0" borderId="27" xfId="0" applyNumberFormat="1" applyFont="1" applyFill="1" applyBorder="1" applyAlignment="1">
      <alignment horizontal="right"/>
    </xf>
    <xf numFmtId="193" fontId="6" fillId="0" borderId="29" xfId="0" applyNumberFormat="1" applyFont="1" applyFill="1" applyBorder="1" applyAlignment="1">
      <alignment horizontal="right"/>
    </xf>
    <xf numFmtId="176" fontId="6" fillId="0" borderId="31" xfId="0" applyNumberFormat="1" applyFont="1" applyFill="1" applyBorder="1" applyAlignment="1">
      <alignment horizontal="right"/>
    </xf>
    <xf numFmtId="176" fontId="6" fillId="0" borderId="10" xfId="0" applyNumberFormat="1" applyFont="1" applyFill="1" applyBorder="1" applyAlignment="1">
      <alignment horizontal="right"/>
    </xf>
    <xf numFmtId="176" fontId="6" fillId="0" borderId="13" xfId="0" applyNumberFormat="1" applyFont="1" applyFill="1" applyBorder="1" applyAlignment="1">
      <alignment horizontal="right"/>
    </xf>
    <xf numFmtId="176" fontId="5" fillId="0" borderId="32" xfId="0" applyNumberFormat="1" applyFont="1" applyFill="1" applyBorder="1" applyAlignment="1">
      <alignment horizontal="right"/>
    </xf>
    <xf numFmtId="176" fontId="5" fillId="0" borderId="11" xfId="0" applyNumberFormat="1" applyFont="1" applyFill="1" applyBorder="1" applyAlignment="1">
      <alignment horizontal="right"/>
    </xf>
    <xf numFmtId="176" fontId="5" fillId="0" borderId="30" xfId="0" applyNumberFormat="1" applyFont="1" applyFill="1" applyBorder="1" applyAlignment="1">
      <alignment horizontal="right"/>
    </xf>
    <xf numFmtId="193" fontId="5" fillId="0" borderId="11" xfId="0" applyNumberFormat="1" applyFont="1" applyFill="1" applyBorder="1" applyAlignment="1">
      <alignment horizontal="right"/>
    </xf>
    <xf numFmtId="193" fontId="5" fillId="0" borderId="12" xfId="0" applyNumberFormat="1" applyFont="1" applyFill="1" applyBorder="1" applyAlignment="1">
      <alignment horizontal="right"/>
    </xf>
    <xf numFmtId="176" fontId="6" fillId="0" borderId="32" xfId="0" applyNumberFormat="1" applyFont="1" applyFill="1" applyBorder="1" applyAlignment="1">
      <alignment horizontal="right"/>
    </xf>
    <xf numFmtId="193" fontId="6" fillId="0" borderId="26" xfId="0" applyNumberFormat="1" applyFont="1" applyFill="1" applyBorder="1" applyAlignment="1">
      <alignment horizontal="right"/>
    </xf>
    <xf numFmtId="193" fontId="6" fillId="0" borderId="26" xfId="0" applyNumberFormat="1" applyFont="1" applyFill="1" applyBorder="1" applyAlignment="1">
      <alignment horizontal="right" shrinkToFit="1"/>
    </xf>
    <xf numFmtId="193" fontId="6" fillId="0" borderId="28" xfId="0" applyNumberFormat="1" applyFont="1" applyFill="1" applyBorder="1" applyAlignment="1">
      <alignment horizontal="right"/>
    </xf>
    <xf numFmtId="193" fontId="6" fillId="0" borderId="29" xfId="0" applyNumberFormat="1" applyFont="1" applyFill="1" applyBorder="1" applyAlignment="1">
      <alignment horizontal="right" shrinkToFit="1"/>
    </xf>
    <xf numFmtId="193" fontId="6" fillId="0" borderId="11" xfId="0" applyNumberFormat="1" applyFont="1" applyFill="1" applyBorder="1" applyAlignment="1">
      <alignment horizontal="right" shrinkToFit="1"/>
    </xf>
    <xf numFmtId="176" fontId="6" fillId="0" borderId="33" xfId="0" applyNumberFormat="1" applyFont="1" applyFill="1" applyBorder="1" applyAlignment="1">
      <alignment horizontal="right"/>
    </xf>
    <xf numFmtId="176" fontId="6" fillId="0" borderId="34" xfId="0" applyNumberFormat="1" applyFont="1" applyFill="1" applyBorder="1" applyAlignment="1">
      <alignment horizontal="right"/>
    </xf>
    <xf numFmtId="193" fontId="6" fillId="0" borderId="35" xfId="0" applyNumberFormat="1" applyFont="1" applyFill="1" applyBorder="1" applyAlignment="1">
      <alignment horizontal="right"/>
    </xf>
    <xf numFmtId="193" fontId="6" fillId="0" borderId="36" xfId="0" applyNumberFormat="1" applyFont="1" applyFill="1" applyBorder="1" applyAlignment="1">
      <alignment horizontal="right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8"/>
  <sheetViews>
    <sheetView showZeros="0" tabSelected="1" zoomScalePageLayoutView="0" workbookViewId="0" topLeftCell="A1">
      <pane xSplit="1" ySplit="8" topLeftCell="B9" activePane="bottomRight" state="frozen"/>
      <selection pane="topLeft" activeCell="D1" sqref="D1"/>
      <selection pane="topRight" activeCell="D1" sqref="D1"/>
      <selection pane="bottomLeft" activeCell="D1" sqref="D1"/>
      <selection pane="bottomRight" activeCell="D1" sqref="D1"/>
    </sheetView>
  </sheetViews>
  <sheetFormatPr defaultColWidth="9.00390625" defaultRowHeight="13.5"/>
  <cols>
    <col min="1" max="1" width="13.375" style="13" customWidth="1"/>
    <col min="2" max="7" width="7.75390625" style="13" customWidth="1"/>
    <col min="8" max="8" width="5.125" style="13" customWidth="1"/>
    <col min="9" max="13" width="4.375" style="13" customWidth="1"/>
    <col min="14" max="16" width="4.25390625" style="13" customWidth="1"/>
    <col min="17" max="17" width="4.875" style="13" customWidth="1"/>
    <col min="18" max="19" width="4.625" style="13" customWidth="1"/>
    <col min="20" max="20" width="4.875" style="13" customWidth="1"/>
    <col min="21" max="22" width="4.625" style="13" customWidth="1"/>
    <col min="23" max="34" width="3.00390625" style="13" customWidth="1"/>
    <col min="35" max="35" width="5.25390625" style="13" customWidth="1"/>
    <col min="36" max="36" width="4.875" style="13" customWidth="1"/>
    <col min="37" max="16384" width="9.00390625" style="13" customWidth="1"/>
  </cols>
  <sheetData>
    <row r="1" spans="1:36" ht="10.5" customHeight="1">
      <c r="A1" s="1" t="s">
        <v>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2" t="s">
        <v>6</v>
      </c>
    </row>
    <row r="2" ht="7.5" customHeight="1">
      <c r="C2" s="13" t="s">
        <v>88</v>
      </c>
    </row>
    <row r="3" ht="13.5">
      <c r="A3" s="13" t="s">
        <v>7</v>
      </c>
    </row>
    <row r="4" spans="1:36" ht="9.75" customHeight="1">
      <c r="A4" s="59" t="s">
        <v>8</v>
      </c>
      <c r="B4" s="63" t="s">
        <v>9</v>
      </c>
      <c r="C4" s="60"/>
      <c r="D4" s="60"/>
      <c r="E4" s="60" t="s">
        <v>10</v>
      </c>
      <c r="F4" s="60"/>
      <c r="G4" s="60"/>
      <c r="H4" s="68" t="s">
        <v>11</v>
      </c>
      <c r="I4" s="68"/>
      <c r="J4" s="68"/>
      <c r="K4" s="68" t="s">
        <v>12</v>
      </c>
      <c r="L4" s="68"/>
      <c r="M4" s="68"/>
      <c r="N4" s="68" t="s">
        <v>13</v>
      </c>
      <c r="O4" s="68"/>
      <c r="P4" s="68"/>
      <c r="Q4" s="60" t="s">
        <v>3</v>
      </c>
      <c r="R4" s="60"/>
      <c r="S4" s="60"/>
      <c r="T4" s="60" t="s">
        <v>14</v>
      </c>
      <c r="U4" s="60"/>
      <c r="V4" s="60"/>
      <c r="W4" s="60" t="s">
        <v>4</v>
      </c>
      <c r="X4" s="60"/>
      <c r="Y4" s="60"/>
      <c r="Z4" s="69" t="s">
        <v>15</v>
      </c>
      <c r="AA4" s="69"/>
      <c r="AB4" s="69"/>
      <c r="AC4" s="69" t="s">
        <v>16</v>
      </c>
      <c r="AD4" s="69"/>
      <c r="AE4" s="69"/>
      <c r="AF4" s="69" t="s">
        <v>17</v>
      </c>
      <c r="AG4" s="69"/>
      <c r="AH4" s="69"/>
      <c r="AI4" s="60" t="s">
        <v>18</v>
      </c>
      <c r="AJ4" s="62"/>
    </row>
    <row r="5" spans="1:36" ht="9.75" customHeight="1">
      <c r="A5" s="64"/>
      <c r="B5" s="66"/>
      <c r="C5" s="65"/>
      <c r="D5" s="65"/>
      <c r="E5" s="65"/>
      <c r="F5" s="65"/>
      <c r="G5" s="65"/>
      <c r="H5" s="67"/>
      <c r="I5" s="67"/>
      <c r="J5" s="67"/>
      <c r="K5" s="67"/>
      <c r="L5" s="67"/>
      <c r="M5" s="67"/>
      <c r="N5" s="67"/>
      <c r="O5" s="67"/>
      <c r="P5" s="67"/>
      <c r="Q5" s="65"/>
      <c r="R5" s="65"/>
      <c r="S5" s="65"/>
      <c r="T5" s="65"/>
      <c r="U5" s="65"/>
      <c r="V5" s="65"/>
      <c r="W5" s="65" t="s">
        <v>84</v>
      </c>
      <c r="X5" s="65"/>
      <c r="Y5" s="65"/>
      <c r="Z5" s="65" t="s">
        <v>19</v>
      </c>
      <c r="AA5" s="65"/>
      <c r="AB5" s="65"/>
      <c r="AC5" s="65" t="s">
        <v>20</v>
      </c>
      <c r="AD5" s="65"/>
      <c r="AE5" s="65"/>
      <c r="AF5" s="65" t="s">
        <v>21</v>
      </c>
      <c r="AG5" s="65"/>
      <c r="AH5" s="65"/>
      <c r="AI5" s="5" t="s">
        <v>22</v>
      </c>
      <c r="AJ5" s="6" t="s">
        <v>23</v>
      </c>
    </row>
    <row r="6" spans="1:36" ht="16.5" customHeight="1">
      <c r="A6" s="61"/>
      <c r="B6" s="7" t="s">
        <v>2</v>
      </c>
      <c r="C6" s="3" t="s">
        <v>0</v>
      </c>
      <c r="D6" s="7" t="s">
        <v>1</v>
      </c>
      <c r="E6" s="3" t="s">
        <v>2</v>
      </c>
      <c r="F6" s="7" t="s">
        <v>0</v>
      </c>
      <c r="G6" s="3" t="s">
        <v>1</v>
      </c>
      <c r="H6" s="7" t="s">
        <v>2</v>
      </c>
      <c r="I6" s="3" t="s">
        <v>0</v>
      </c>
      <c r="J6" s="7" t="s">
        <v>1</v>
      </c>
      <c r="K6" s="3" t="s">
        <v>2</v>
      </c>
      <c r="L6" s="8" t="s">
        <v>0</v>
      </c>
      <c r="M6" s="3" t="s">
        <v>1</v>
      </c>
      <c r="N6" s="7" t="s">
        <v>2</v>
      </c>
      <c r="O6" s="3" t="s">
        <v>0</v>
      </c>
      <c r="P6" s="7" t="s">
        <v>1</v>
      </c>
      <c r="Q6" s="3" t="s">
        <v>2</v>
      </c>
      <c r="R6" s="7" t="s">
        <v>0</v>
      </c>
      <c r="S6" s="3" t="s">
        <v>1</v>
      </c>
      <c r="T6" s="7" t="s">
        <v>2</v>
      </c>
      <c r="U6" s="3" t="s">
        <v>0</v>
      </c>
      <c r="V6" s="7" t="s">
        <v>1</v>
      </c>
      <c r="W6" s="3" t="s">
        <v>2</v>
      </c>
      <c r="X6" s="3" t="s">
        <v>0</v>
      </c>
      <c r="Y6" s="7" t="s">
        <v>1</v>
      </c>
      <c r="Z6" s="3" t="s">
        <v>2</v>
      </c>
      <c r="AA6" s="7" t="s">
        <v>0</v>
      </c>
      <c r="AB6" s="3" t="s">
        <v>1</v>
      </c>
      <c r="AC6" s="7" t="s">
        <v>2</v>
      </c>
      <c r="AD6" s="3" t="s">
        <v>0</v>
      </c>
      <c r="AE6" s="7" t="s">
        <v>1</v>
      </c>
      <c r="AF6" s="3" t="s">
        <v>2</v>
      </c>
      <c r="AG6" s="7" t="s">
        <v>0</v>
      </c>
      <c r="AH6" s="3" t="s">
        <v>1</v>
      </c>
      <c r="AI6" s="9" t="s">
        <v>85</v>
      </c>
      <c r="AJ6" s="10" t="s">
        <v>86</v>
      </c>
    </row>
    <row r="7" spans="1:36" s="12" customFormat="1" ht="12" customHeight="1">
      <c r="A7" s="11" t="s">
        <v>83</v>
      </c>
      <c r="B7" s="20">
        <v>50208</v>
      </c>
      <c r="C7" s="21">
        <v>25653</v>
      </c>
      <c r="D7" s="22">
        <v>24555</v>
      </c>
      <c r="E7" s="21">
        <v>49215</v>
      </c>
      <c r="F7" s="22">
        <v>25061</v>
      </c>
      <c r="G7" s="21">
        <v>24154</v>
      </c>
      <c r="H7" s="22">
        <v>142</v>
      </c>
      <c r="I7" s="21">
        <v>78</v>
      </c>
      <c r="J7" s="22">
        <v>64</v>
      </c>
      <c r="K7" s="21">
        <v>92</v>
      </c>
      <c r="L7" s="22">
        <v>54</v>
      </c>
      <c r="M7" s="21">
        <v>38</v>
      </c>
      <c r="N7" s="22">
        <v>29</v>
      </c>
      <c r="O7" s="21">
        <v>26</v>
      </c>
      <c r="P7" s="22">
        <v>3</v>
      </c>
      <c r="Q7" s="21">
        <v>158</v>
      </c>
      <c r="R7" s="22">
        <v>129</v>
      </c>
      <c r="S7" s="21">
        <v>29</v>
      </c>
      <c r="T7" s="22">
        <v>570</v>
      </c>
      <c r="U7" s="21">
        <v>304</v>
      </c>
      <c r="V7" s="22">
        <v>266</v>
      </c>
      <c r="W7" s="21">
        <v>2</v>
      </c>
      <c r="X7" s="21">
        <v>1</v>
      </c>
      <c r="Y7" s="22">
        <v>1</v>
      </c>
      <c r="Z7" s="21">
        <v>8</v>
      </c>
      <c r="AA7" s="22">
        <v>8</v>
      </c>
      <c r="AB7" s="21">
        <v>0</v>
      </c>
      <c r="AC7" s="22">
        <v>0</v>
      </c>
      <c r="AD7" s="21">
        <v>0</v>
      </c>
      <c r="AE7" s="22">
        <v>0</v>
      </c>
      <c r="AF7" s="21">
        <v>0</v>
      </c>
      <c r="AG7" s="22">
        <v>0</v>
      </c>
      <c r="AH7" s="21">
        <v>0</v>
      </c>
      <c r="AI7" s="23">
        <v>98.0222275334608</v>
      </c>
      <c r="AJ7" s="24">
        <v>0.33062460165710644</v>
      </c>
    </row>
    <row r="8" spans="1:36" s="12" customFormat="1" ht="12" customHeight="1">
      <c r="A8" s="11" t="s">
        <v>87</v>
      </c>
      <c r="B8" s="20">
        <f>C8+D8</f>
        <v>51783</v>
      </c>
      <c r="C8" s="21">
        <f>C9+C15+C22+C39+C57+C67</f>
        <v>26624</v>
      </c>
      <c r="D8" s="22">
        <f>D9+D15+D22+D39+D57+D67</f>
        <v>25159</v>
      </c>
      <c r="E8" s="21">
        <f>F8+G8</f>
        <v>50829</v>
      </c>
      <c r="F8" s="22">
        <f>F9+F15+F22+F39+F57+F67</f>
        <v>26044</v>
      </c>
      <c r="G8" s="21">
        <f>G9+G15+G22+G39+G57+G67</f>
        <v>24785</v>
      </c>
      <c r="H8" s="22">
        <f>I8+J8</f>
        <v>115</v>
      </c>
      <c r="I8" s="21">
        <f>I9+I15+I22+I39+I57+I67</f>
        <v>66</v>
      </c>
      <c r="J8" s="22">
        <f>J9+J15+J22+J39+J57+J67</f>
        <v>49</v>
      </c>
      <c r="K8" s="21">
        <f>L8+M8</f>
        <v>98</v>
      </c>
      <c r="L8" s="22">
        <f>L9+L15+L22+L39+L57+L67</f>
        <v>48</v>
      </c>
      <c r="M8" s="21">
        <f>M9+M15+M22+M39+M57+M67</f>
        <v>50</v>
      </c>
      <c r="N8" s="22">
        <f>O8+P8</f>
        <v>28</v>
      </c>
      <c r="O8" s="21">
        <f>O9+O15+O22+O39+O57+O67</f>
        <v>27</v>
      </c>
      <c r="P8" s="22">
        <f>P9+P15+P22+P39+P57+P67</f>
        <v>1</v>
      </c>
      <c r="Q8" s="21">
        <f>R8+S8</f>
        <v>187</v>
      </c>
      <c r="R8" s="22">
        <f>R9+R15+R22+R39+R57+R67</f>
        <v>156</v>
      </c>
      <c r="S8" s="21">
        <f>S9+S15+S22+S39+S57+S67</f>
        <v>31</v>
      </c>
      <c r="T8" s="22">
        <f>U8+V8</f>
        <v>524</v>
      </c>
      <c r="U8" s="21">
        <f>U9+U15+U22+U39+U57+U67</f>
        <v>281</v>
      </c>
      <c r="V8" s="22">
        <f>V9+V15+V22+V39+V57+V67</f>
        <v>243</v>
      </c>
      <c r="W8" s="21">
        <f>X8+Y8</f>
        <v>2</v>
      </c>
      <c r="X8" s="21">
        <f>X9+X15+X22+X39+X57+X67</f>
        <v>2</v>
      </c>
      <c r="Y8" s="22">
        <f>Y9+Y15+Y22+Y39+Y57+Y67</f>
        <v>0</v>
      </c>
      <c r="Z8" s="21">
        <f>AA8+AB8</f>
        <v>10</v>
      </c>
      <c r="AA8" s="22">
        <f>AA9+AA15+AA22+AA39+AA57+AA67</f>
        <v>9</v>
      </c>
      <c r="AB8" s="21">
        <f>AB9+AB15+AB22+AB39+AB57+AB67</f>
        <v>1</v>
      </c>
      <c r="AC8" s="22">
        <f>AD8+AE8</f>
        <v>0</v>
      </c>
      <c r="AD8" s="21">
        <f>AD9+AD15+AD22+AD39+AD57+AD67</f>
        <v>0</v>
      </c>
      <c r="AE8" s="22">
        <f>AE9+AE15+AE22+AE39+AE57+AE67</f>
        <v>0</v>
      </c>
      <c r="AF8" s="21">
        <f>AG8+AH8</f>
        <v>0</v>
      </c>
      <c r="AG8" s="22">
        <f>AG9+AG15+AG22+AG39+AG57+AG67</f>
        <v>0</v>
      </c>
      <c r="AH8" s="21">
        <f>AH9+AH15+AH22+AH39+AH57+AH67</f>
        <v>0</v>
      </c>
      <c r="AI8" s="23">
        <f aca="true" t="shared" si="0" ref="AI8:AI39">E8/B8*100</f>
        <v>98.15769654133597</v>
      </c>
      <c r="AJ8" s="24">
        <f aca="true" t="shared" si="1" ref="AJ8:AJ39">((Q8+Z8+AC8+AF8)/B8)*100</f>
        <v>0.38043373307842343</v>
      </c>
    </row>
    <row r="9" spans="1:36" s="12" customFormat="1" ht="12" customHeight="1">
      <c r="A9" s="14" t="s">
        <v>24</v>
      </c>
      <c r="B9" s="25">
        <f aca="true" t="shared" si="2" ref="B9:AH9">SUM(B10:B14)</f>
        <v>11944</v>
      </c>
      <c r="C9" s="26">
        <f t="shared" si="2"/>
        <v>6246</v>
      </c>
      <c r="D9" s="27">
        <f t="shared" si="2"/>
        <v>5698</v>
      </c>
      <c r="E9" s="26">
        <f t="shared" si="2"/>
        <v>11745</v>
      </c>
      <c r="F9" s="27">
        <f t="shared" si="2"/>
        <v>6134</v>
      </c>
      <c r="G9" s="26">
        <f t="shared" si="2"/>
        <v>5611</v>
      </c>
      <c r="H9" s="27">
        <f t="shared" si="2"/>
        <v>31</v>
      </c>
      <c r="I9" s="26">
        <f t="shared" si="2"/>
        <v>20</v>
      </c>
      <c r="J9" s="27">
        <f t="shared" si="2"/>
        <v>11</v>
      </c>
      <c r="K9" s="26">
        <f t="shared" si="2"/>
        <v>24</v>
      </c>
      <c r="L9" s="27">
        <f t="shared" si="2"/>
        <v>10</v>
      </c>
      <c r="M9" s="26">
        <f t="shared" si="2"/>
        <v>14</v>
      </c>
      <c r="N9" s="27">
        <f t="shared" si="2"/>
        <v>1</v>
      </c>
      <c r="O9" s="26">
        <f t="shared" si="2"/>
        <v>1</v>
      </c>
      <c r="P9" s="27">
        <f t="shared" si="2"/>
        <v>0</v>
      </c>
      <c r="Q9" s="26">
        <f t="shared" si="2"/>
        <v>34</v>
      </c>
      <c r="R9" s="27">
        <f t="shared" si="2"/>
        <v>22</v>
      </c>
      <c r="S9" s="26">
        <f t="shared" si="2"/>
        <v>12</v>
      </c>
      <c r="T9" s="27">
        <f t="shared" si="2"/>
        <v>108</v>
      </c>
      <c r="U9" s="26">
        <f t="shared" si="2"/>
        <v>58</v>
      </c>
      <c r="V9" s="27">
        <f t="shared" si="2"/>
        <v>50</v>
      </c>
      <c r="W9" s="26">
        <f t="shared" si="2"/>
        <v>1</v>
      </c>
      <c r="X9" s="26">
        <f t="shared" si="2"/>
        <v>1</v>
      </c>
      <c r="Y9" s="27">
        <f t="shared" si="2"/>
        <v>0</v>
      </c>
      <c r="Z9" s="26">
        <f t="shared" si="2"/>
        <v>1</v>
      </c>
      <c r="AA9" s="27">
        <f t="shared" si="2"/>
        <v>1</v>
      </c>
      <c r="AB9" s="26">
        <f t="shared" si="2"/>
        <v>0</v>
      </c>
      <c r="AC9" s="27">
        <f t="shared" si="2"/>
        <v>0</v>
      </c>
      <c r="AD9" s="26">
        <f t="shared" si="2"/>
        <v>0</v>
      </c>
      <c r="AE9" s="27">
        <f t="shared" si="2"/>
        <v>0</v>
      </c>
      <c r="AF9" s="26">
        <f t="shared" si="2"/>
        <v>0</v>
      </c>
      <c r="AG9" s="27">
        <f t="shared" si="2"/>
        <v>0</v>
      </c>
      <c r="AH9" s="26">
        <f t="shared" si="2"/>
        <v>0</v>
      </c>
      <c r="AI9" s="28">
        <f t="shared" si="0"/>
        <v>98.33389149363697</v>
      </c>
      <c r="AJ9" s="29">
        <f t="shared" si="1"/>
        <v>0.29303415941058275</v>
      </c>
    </row>
    <row r="10" spans="1:36" ht="12" customHeight="1">
      <c r="A10" s="15" t="s">
        <v>25</v>
      </c>
      <c r="B10" s="30">
        <f>C10+D10</f>
        <v>1310</v>
      </c>
      <c r="C10" s="31">
        <f aca="true" t="shared" si="3" ref="C10:D14">F10+I10+L10+O10+R10+U10+X10</f>
        <v>708</v>
      </c>
      <c r="D10" s="31">
        <f t="shared" si="3"/>
        <v>602</v>
      </c>
      <c r="E10" s="31">
        <f>F10+G10</f>
        <v>1294</v>
      </c>
      <c r="F10" s="30">
        <v>698</v>
      </c>
      <c r="G10" s="31">
        <v>596</v>
      </c>
      <c r="H10" s="30">
        <f>I10+J10</f>
        <v>1</v>
      </c>
      <c r="I10" s="31"/>
      <c r="J10" s="30">
        <v>1</v>
      </c>
      <c r="K10" s="31">
        <f>L10+M10</f>
        <v>4</v>
      </c>
      <c r="L10" s="32">
        <v>2</v>
      </c>
      <c r="M10" s="31">
        <v>2</v>
      </c>
      <c r="N10" s="30">
        <f>O10+P10</f>
        <v>0</v>
      </c>
      <c r="O10" s="31"/>
      <c r="P10" s="30"/>
      <c r="Q10" s="31">
        <f>R10+S10</f>
        <v>5</v>
      </c>
      <c r="R10" s="33">
        <v>5</v>
      </c>
      <c r="S10" s="33"/>
      <c r="T10" s="30">
        <f>U10+V10</f>
        <v>6</v>
      </c>
      <c r="U10" s="31">
        <v>3</v>
      </c>
      <c r="V10" s="30">
        <v>3</v>
      </c>
      <c r="W10" s="31">
        <f>X10+Y10</f>
        <v>0</v>
      </c>
      <c r="X10" s="31"/>
      <c r="Y10" s="30"/>
      <c r="Z10" s="31">
        <f>AA10+AB10</f>
        <v>0</v>
      </c>
      <c r="AA10" s="30"/>
      <c r="AB10" s="31"/>
      <c r="AC10" s="30">
        <f>AD10+AE10</f>
        <v>0</v>
      </c>
      <c r="AD10" s="31">
        <v>0</v>
      </c>
      <c r="AE10" s="30">
        <v>0</v>
      </c>
      <c r="AF10" s="31">
        <f>AG10+AH10</f>
        <v>0</v>
      </c>
      <c r="AG10" s="30">
        <v>0</v>
      </c>
      <c r="AH10" s="31">
        <v>0</v>
      </c>
      <c r="AI10" s="34">
        <f t="shared" si="0"/>
        <v>98.77862595419847</v>
      </c>
      <c r="AJ10" s="35">
        <f t="shared" si="1"/>
        <v>0.38167938931297707</v>
      </c>
    </row>
    <row r="11" spans="1:36" ht="12" customHeight="1">
      <c r="A11" s="15" t="s">
        <v>26</v>
      </c>
      <c r="B11" s="33">
        <f>C11+D11</f>
        <v>1618</v>
      </c>
      <c r="C11" s="33">
        <f t="shared" si="3"/>
        <v>839</v>
      </c>
      <c r="D11" s="32">
        <f t="shared" si="3"/>
        <v>779</v>
      </c>
      <c r="E11" s="33">
        <f>F11+G11</f>
        <v>1593</v>
      </c>
      <c r="F11" s="32">
        <v>822</v>
      </c>
      <c r="G11" s="33">
        <v>771</v>
      </c>
      <c r="H11" s="32">
        <f>I11+J11</f>
        <v>1</v>
      </c>
      <c r="I11" s="33">
        <v>1</v>
      </c>
      <c r="J11" s="32"/>
      <c r="K11" s="33">
        <f>L11+M11</f>
        <v>4</v>
      </c>
      <c r="L11" s="32"/>
      <c r="M11" s="33">
        <v>4</v>
      </c>
      <c r="N11" s="32">
        <f>O11+P11</f>
        <v>0</v>
      </c>
      <c r="O11" s="33"/>
      <c r="P11" s="32"/>
      <c r="Q11" s="33">
        <f>R11+S11</f>
        <v>2</v>
      </c>
      <c r="R11" s="32">
        <v>1</v>
      </c>
      <c r="S11" s="33">
        <v>1</v>
      </c>
      <c r="T11" s="32">
        <f>U11+V11</f>
        <v>18</v>
      </c>
      <c r="U11" s="33">
        <v>15</v>
      </c>
      <c r="V11" s="32">
        <v>3</v>
      </c>
      <c r="W11" s="33">
        <f>X11+Y11</f>
        <v>0</v>
      </c>
      <c r="X11" s="33"/>
      <c r="Y11" s="32"/>
      <c r="Z11" s="33">
        <f>AA11+AB11</f>
        <v>0</v>
      </c>
      <c r="AA11" s="32"/>
      <c r="AB11" s="33"/>
      <c r="AC11" s="32">
        <f>AD11+AE11</f>
        <v>0</v>
      </c>
      <c r="AD11" s="33">
        <v>0</v>
      </c>
      <c r="AE11" s="32">
        <v>0</v>
      </c>
      <c r="AF11" s="33">
        <f>AG11+AH11</f>
        <v>0</v>
      </c>
      <c r="AG11" s="32">
        <v>0</v>
      </c>
      <c r="AH11" s="33">
        <v>0</v>
      </c>
      <c r="AI11" s="36">
        <f t="shared" si="0"/>
        <v>98.4548825710754</v>
      </c>
      <c r="AJ11" s="35">
        <f t="shared" si="1"/>
        <v>0.12360939431396785</v>
      </c>
    </row>
    <row r="12" spans="1:36" ht="12" customHeight="1">
      <c r="A12" s="15" t="s">
        <v>27</v>
      </c>
      <c r="B12" s="37">
        <f>C12+D12</f>
        <v>4696</v>
      </c>
      <c r="C12" s="38">
        <f t="shared" si="3"/>
        <v>2431</v>
      </c>
      <c r="D12" s="39">
        <f t="shared" si="3"/>
        <v>2265</v>
      </c>
      <c r="E12" s="38">
        <f>F12+G12</f>
        <v>4622</v>
      </c>
      <c r="F12" s="39">
        <v>2390</v>
      </c>
      <c r="G12" s="38">
        <v>2232</v>
      </c>
      <c r="H12" s="39">
        <f>I12+J12</f>
        <v>21</v>
      </c>
      <c r="I12" s="38">
        <v>14</v>
      </c>
      <c r="J12" s="39">
        <v>7</v>
      </c>
      <c r="K12" s="38">
        <f>L12+M12</f>
        <v>2</v>
      </c>
      <c r="L12" s="39"/>
      <c r="M12" s="38">
        <v>2</v>
      </c>
      <c r="N12" s="39">
        <f>O12+P12</f>
        <v>1</v>
      </c>
      <c r="O12" s="38">
        <v>1</v>
      </c>
      <c r="P12" s="39"/>
      <c r="Q12" s="38">
        <f>R12+S12</f>
        <v>16</v>
      </c>
      <c r="R12" s="39">
        <v>11</v>
      </c>
      <c r="S12" s="38">
        <v>5</v>
      </c>
      <c r="T12" s="39">
        <f>U12+V12</f>
        <v>34</v>
      </c>
      <c r="U12" s="38">
        <v>15</v>
      </c>
      <c r="V12" s="39">
        <v>19</v>
      </c>
      <c r="W12" s="38">
        <f>X12+Y12</f>
        <v>0</v>
      </c>
      <c r="X12" s="38"/>
      <c r="Y12" s="39"/>
      <c r="Z12" s="38">
        <f>AA12+AB12</f>
        <v>1</v>
      </c>
      <c r="AA12" s="39">
        <v>1</v>
      </c>
      <c r="AB12" s="38"/>
      <c r="AC12" s="39">
        <f>AD12+AE12</f>
        <v>0</v>
      </c>
      <c r="AD12" s="38">
        <v>0</v>
      </c>
      <c r="AE12" s="39">
        <v>0</v>
      </c>
      <c r="AF12" s="38">
        <f>AG12+AH12</f>
        <v>0</v>
      </c>
      <c r="AG12" s="39">
        <v>0</v>
      </c>
      <c r="AH12" s="38">
        <v>0</v>
      </c>
      <c r="AI12" s="40">
        <f t="shared" si="0"/>
        <v>98.42419080068143</v>
      </c>
      <c r="AJ12" s="35">
        <f t="shared" si="1"/>
        <v>0.36201022146507666</v>
      </c>
    </row>
    <row r="13" spans="1:36" ht="12" customHeight="1">
      <c r="A13" s="15" t="s">
        <v>28</v>
      </c>
      <c r="B13" s="30">
        <f>C13+D13</f>
        <v>3031</v>
      </c>
      <c r="C13" s="31">
        <f t="shared" si="3"/>
        <v>1585</v>
      </c>
      <c r="D13" s="30">
        <f t="shared" si="3"/>
        <v>1446</v>
      </c>
      <c r="E13" s="31">
        <f>F13+G13</f>
        <v>2966</v>
      </c>
      <c r="F13" s="30">
        <v>1551</v>
      </c>
      <c r="G13" s="31">
        <v>1415</v>
      </c>
      <c r="H13" s="30">
        <f>I13+J13</f>
        <v>7</v>
      </c>
      <c r="I13" s="31">
        <v>4</v>
      </c>
      <c r="J13" s="30">
        <v>3</v>
      </c>
      <c r="K13" s="31">
        <f>L13+M13</f>
        <v>12</v>
      </c>
      <c r="L13" s="30">
        <v>7</v>
      </c>
      <c r="M13" s="31">
        <v>5</v>
      </c>
      <c r="N13" s="30">
        <f>O13+P13</f>
        <v>0</v>
      </c>
      <c r="O13" s="31"/>
      <c r="P13" s="30"/>
      <c r="Q13" s="31">
        <f>R13+S13</f>
        <v>11</v>
      </c>
      <c r="R13" s="30">
        <v>5</v>
      </c>
      <c r="S13" s="31">
        <v>6</v>
      </c>
      <c r="T13" s="30">
        <f>U13+V13</f>
        <v>34</v>
      </c>
      <c r="U13" s="31">
        <v>17</v>
      </c>
      <c r="V13" s="30">
        <v>17</v>
      </c>
      <c r="W13" s="31">
        <f>X13+Y13</f>
        <v>1</v>
      </c>
      <c r="X13" s="31">
        <v>1</v>
      </c>
      <c r="Y13" s="30"/>
      <c r="Z13" s="31">
        <f>AA13+AB13</f>
        <v>0</v>
      </c>
      <c r="AA13" s="30"/>
      <c r="AB13" s="31"/>
      <c r="AC13" s="30">
        <f>AD13+AE13</f>
        <v>0</v>
      </c>
      <c r="AD13" s="31">
        <v>0</v>
      </c>
      <c r="AE13" s="30">
        <v>0</v>
      </c>
      <c r="AF13" s="31">
        <f>AG13+AH13</f>
        <v>0</v>
      </c>
      <c r="AG13" s="30">
        <v>0</v>
      </c>
      <c r="AH13" s="31">
        <v>0</v>
      </c>
      <c r="AI13" s="36">
        <f t="shared" si="0"/>
        <v>97.85549323655559</v>
      </c>
      <c r="AJ13" s="35">
        <f t="shared" si="1"/>
        <v>0.3629165291982844</v>
      </c>
    </row>
    <row r="14" spans="1:36" ht="12" customHeight="1">
      <c r="A14" s="16" t="s">
        <v>29</v>
      </c>
      <c r="B14" s="41">
        <f>C14+D14</f>
        <v>1289</v>
      </c>
      <c r="C14" s="42">
        <f t="shared" si="3"/>
        <v>683</v>
      </c>
      <c r="D14" s="43">
        <f t="shared" si="3"/>
        <v>606</v>
      </c>
      <c r="E14" s="42">
        <f>F14+G14</f>
        <v>1270</v>
      </c>
      <c r="F14" s="43">
        <v>673</v>
      </c>
      <c r="G14" s="42">
        <v>597</v>
      </c>
      <c r="H14" s="43">
        <f>I14+J14</f>
        <v>1</v>
      </c>
      <c r="I14" s="42">
        <v>1</v>
      </c>
      <c r="J14" s="43"/>
      <c r="K14" s="42">
        <f>L14+M14</f>
        <v>2</v>
      </c>
      <c r="L14" s="43">
        <v>1</v>
      </c>
      <c r="M14" s="42">
        <v>1</v>
      </c>
      <c r="N14" s="43">
        <f>O14+P14</f>
        <v>0</v>
      </c>
      <c r="O14" s="42"/>
      <c r="P14" s="43"/>
      <c r="Q14" s="42">
        <f>R14+S14</f>
        <v>0</v>
      </c>
      <c r="R14" s="43"/>
      <c r="S14" s="42"/>
      <c r="T14" s="43">
        <f>U14+V14</f>
        <v>16</v>
      </c>
      <c r="U14" s="42">
        <v>8</v>
      </c>
      <c r="V14" s="43">
        <v>8</v>
      </c>
      <c r="W14" s="42">
        <f>X14+Y14</f>
        <v>0</v>
      </c>
      <c r="X14" s="42"/>
      <c r="Y14" s="43"/>
      <c r="Z14" s="42">
        <f>AA14+AB14</f>
        <v>0</v>
      </c>
      <c r="AA14" s="43"/>
      <c r="AB14" s="42"/>
      <c r="AC14" s="43">
        <f>AD14+AE14</f>
        <v>0</v>
      </c>
      <c r="AD14" s="42">
        <v>0</v>
      </c>
      <c r="AE14" s="43">
        <v>0</v>
      </c>
      <c r="AF14" s="42">
        <f>AG14+AH14</f>
        <v>0</v>
      </c>
      <c r="AG14" s="43">
        <v>0</v>
      </c>
      <c r="AH14" s="42">
        <v>0</v>
      </c>
      <c r="AI14" s="40">
        <f t="shared" si="0"/>
        <v>98.52598913886735</v>
      </c>
      <c r="AJ14" s="35">
        <f t="shared" si="1"/>
        <v>0</v>
      </c>
    </row>
    <row r="15" spans="1:36" s="12" customFormat="1" ht="12" customHeight="1">
      <c r="A15" s="17" t="s">
        <v>30</v>
      </c>
      <c r="B15" s="44">
        <f aca="true" t="shared" si="4" ref="B15:AH15">SUM(B16:B21)</f>
        <v>11689</v>
      </c>
      <c r="C15" s="45">
        <f t="shared" si="4"/>
        <v>5983</v>
      </c>
      <c r="D15" s="46">
        <f>SUM(D16:D21)</f>
        <v>5706</v>
      </c>
      <c r="E15" s="45">
        <f t="shared" si="4"/>
        <v>11467</v>
      </c>
      <c r="F15" s="46">
        <f t="shared" si="4"/>
        <v>5854</v>
      </c>
      <c r="G15" s="45">
        <f t="shared" si="4"/>
        <v>5613</v>
      </c>
      <c r="H15" s="46">
        <f t="shared" si="4"/>
        <v>47</v>
      </c>
      <c r="I15" s="45">
        <f t="shared" si="4"/>
        <v>25</v>
      </c>
      <c r="J15" s="46">
        <f t="shared" si="4"/>
        <v>22</v>
      </c>
      <c r="K15" s="45">
        <f t="shared" si="4"/>
        <v>40</v>
      </c>
      <c r="L15" s="46">
        <f t="shared" si="4"/>
        <v>20</v>
      </c>
      <c r="M15" s="45">
        <f t="shared" si="4"/>
        <v>20</v>
      </c>
      <c r="N15" s="46">
        <f t="shared" si="4"/>
        <v>1</v>
      </c>
      <c r="O15" s="45">
        <f t="shared" si="4"/>
        <v>1</v>
      </c>
      <c r="P15" s="46">
        <f t="shared" si="4"/>
        <v>0</v>
      </c>
      <c r="Q15" s="45">
        <f t="shared" si="4"/>
        <v>36</v>
      </c>
      <c r="R15" s="46">
        <f t="shared" si="4"/>
        <v>31</v>
      </c>
      <c r="S15" s="45">
        <f t="shared" si="4"/>
        <v>5</v>
      </c>
      <c r="T15" s="46">
        <f t="shared" si="4"/>
        <v>98</v>
      </c>
      <c r="U15" s="45">
        <f t="shared" si="4"/>
        <v>52</v>
      </c>
      <c r="V15" s="46">
        <f t="shared" si="4"/>
        <v>46</v>
      </c>
      <c r="W15" s="45">
        <f t="shared" si="4"/>
        <v>0</v>
      </c>
      <c r="X15" s="45">
        <f t="shared" si="4"/>
        <v>0</v>
      </c>
      <c r="Y15" s="46">
        <f t="shared" si="4"/>
        <v>0</v>
      </c>
      <c r="Z15" s="45">
        <f t="shared" si="4"/>
        <v>3</v>
      </c>
      <c r="AA15" s="46">
        <f t="shared" si="4"/>
        <v>2</v>
      </c>
      <c r="AB15" s="45">
        <f t="shared" si="4"/>
        <v>1</v>
      </c>
      <c r="AC15" s="46">
        <f t="shared" si="4"/>
        <v>0</v>
      </c>
      <c r="AD15" s="45">
        <f t="shared" si="4"/>
        <v>0</v>
      </c>
      <c r="AE15" s="46">
        <f t="shared" si="4"/>
        <v>0</v>
      </c>
      <c r="AF15" s="45">
        <f t="shared" si="4"/>
        <v>0</v>
      </c>
      <c r="AG15" s="46">
        <f t="shared" si="4"/>
        <v>0</v>
      </c>
      <c r="AH15" s="45">
        <f t="shared" si="4"/>
        <v>0</v>
      </c>
      <c r="AI15" s="47">
        <f t="shared" si="0"/>
        <v>98.10077850970998</v>
      </c>
      <c r="AJ15" s="48">
        <f t="shared" si="1"/>
        <v>0.3336470185644623</v>
      </c>
    </row>
    <row r="16" spans="1:36" ht="12" customHeight="1">
      <c r="A16" s="15" t="s">
        <v>31</v>
      </c>
      <c r="B16" s="37">
        <f aca="true" t="shared" si="5" ref="B16:B21">C16+D16</f>
        <v>3927</v>
      </c>
      <c r="C16" s="38">
        <f aca="true" t="shared" si="6" ref="C16:D21">F16+I16+L16+O16+R16+U16+X16</f>
        <v>1992</v>
      </c>
      <c r="D16" s="39">
        <f t="shared" si="6"/>
        <v>1935</v>
      </c>
      <c r="E16" s="38">
        <f aca="true" t="shared" si="7" ref="E16:E21">F16+G16</f>
        <v>3856</v>
      </c>
      <c r="F16" s="39">
        <v>1955</v>
      </c>
      <c r="G16" s="38">
        <v>1901</v>
      </c>
      <c r="H16" s="39">
        <f aca="true" t="shared" si="8" ref="H16:H21">I16+J16</f>
        <v>21</v>
      </c>
      <c r="I16" s="38">
        <v>10</v>
      </c>
      <c r="J16" s="39">
        <v>11</v>
      </c>
      <c r="K16" s="38">
        <f aca="true" t="shared" si="9" ref="K16:K21">L16+M16</f>
        <v>6</v>
      </c>
      <c r="L16" s="39">
        <v>3</v>
      </c>
      <c r="M16" s="38">
        <v>3</v>
      </c>
      <c r="N16" s="39">
        <f aca="true" t="shared" si="10" ref="N16:N21">O16+P16</f>
        <v>0</v>
      </c>
      <c r="O16" s="38"/>
      <c r="P16" s="39"/>
      <c r="Q16" s="38">
        <f aca="true" t="shared" si="11" ref="Q16:Q21">R16+S16</f>
        <v>11</v>
      </c>
      <c r="R16" s="39">
        <v>9</v>
      </c>
      <c r="S16" s="38">
        <v>2</v>
      </c>
      <c r="T16" s="39">
        <f aca="true" t="shared" si="12" ref="T16:T21">U16+V16</f>
        <v>33</v>
      </c>
      <c r="U16" s="38">
        <v>15</v>
      </c>
      <c r="V16" s="39">
        <v>18</v>
      </c>
      <c r="W16" s="38">
        <f aca="true" t="shared" si="13" ref="W16:W21">X16+Y16</f>
        <v>0</v>
      </c>
      <c r="X16" s="38"/>
      <c r="Y16" s="39"/>
      <c r="Z16" s="38">
        <f aca="true" t="shared" si="14" ref="Z16:Z21">AA16+AB16</f>
        <v>1</v>
      </c>
      <c r="AA16" s="39">
        <v>1</v>
      </c>
      <c r="AB16" s="38"/>
      <c r="AC16" s="39">
        <f aca="true" t="shared" si="15" ref="AC16:AC21">AD16+AE16</f>
        <v>0</v>
      </c>
      <c r="AD16" s="38">
        <v>0</v>
      </c>
      <c r="AE16" s="39">
        <v>0</v>
      </c>
      <c r="AF16" s="38">
        <f aca="true" t="shared" si="16" ref="AF16:AF21">AG16+AH16</f>
        <v>0</v>
      </c>
      <c r="AG16" s="39">
        <v>0</v>
      </c>
      <c r="AH16" s="38">
        <v>0</v>
      </c>
      <c r="AI16" s="36">
        <f t="shared" si="0"/>
        <v>98.19200407435702</v>
      </c>
      <c r="AJ16" s="35">
        <f t="shared" si="1"/>
        <v>0.30557677616501144</v>
      </c>
    </row>
    <row r="17" spans="1:36" ht="12" customHeight="1">
      <c r="A17" s="18" t="s">
        <v>32</v>
      </c>
      <c r="B17" s="30">
        <f t="shared" si="5"/>
        <v>3225</v>
      </c>
      <c r="C17" s="31">
        <f t="shared" si="6"/>
        <v>1624</v>
      </c>
      <c r="D17" s="30">
        <f t="shared" si="6"/>
        <v>1601</v>
      </c>
      <c r="E17" s="31">
        <f t="shared" si="7"/>
        <v>3171</v>
      </c>
      <c r="F17" s="30">
        <v>1591</v>
      </c>
      <c r="G17" s="31">
        <v>1580</v>
      </c>
      <c r="H17" s="30">
        <f t="shared" si="8"/>
        <v>7</v>
      </c>
      <c r="I17" s="31">
        <v>3</v>
      </c>
      <c r="J17" s="30">
        <v>4</v>
      </c>
      <c r="K17" s="31">
        <f t="shared" si="9"/>
        <v>15</v>
      </c>
      <c r="L17" s="30">
        <v>8</v>
      </c>
      <c r="M17" s="31">
        <v>7</v>
      </c>
      <c r="N17" s="30">
        <f t="shared" si="10"/>
        <v>1</v>
      </c>
      <c r="O17" s="31">
        <v>1</v>
      </c>
      <c r="P17" s="30"/>
      <c r="Q17" s="31">
        <f t="shared" si="11"/>
        <v>8</v>
      </c>
      <c r="R17" s="30">
        <v>7</v>
      </c>
      <c r="S17" s="31">
        <v>1</v>
      </c>
      <c r="T17" s="30">
        <f t="shared" si="12"/>
        <v>23</v>
      </c>
      <c r="U17" s="31">
        <v>14</v>
      </c>
      <c r="V17" s="30">
        <v>9</v>
      </c>
      <c r="W17" s="31">
        <f t="shared" si="13"/>
        <v>0</v>
      </c>
      <c r="X17" s="31"/>
      <c r="Y17" s="30"/>
      <c r="Z17" s="31">
        <f t="shared" si="14"/>
        <v>2</v>
      </c>
      <c r="AA17" s="30">
        <v>1</v>
      </c>
      <c r="AB17" s="31">
        <v>1</v>
      </c>
      <c r="AC17" s="30">
        <f t="shared" si="15"/>
        <v>0</v>
      </c>
      <c r="AD17" s="31">
        <v>0</v>
      </c>
      <c r="AE17" s="30">
        <v>0</v>
      </c>
      <c r="AF17" s="31">
        <f t="shared" si="16"/>
        <v>0</v>
      </c>
      <c r="AG17" s="30">
        <v>0</v>
      </c>
      <c r="AH17" s="31">
        <v>0</v>
      </c>
      <c r="AI17" s="40">
        <f t="shared" si="0"/>
        <v>98.32558139534883</v>
      </c>
      <c r="AJ17" s="35">
        <f t="shared" si="1"/>
        <v>0.31007751937984496</v>
      </c>
    </row>
    <row r="18" spans="1:36" ht="12" customHeight="1">
      <c r="A18" s="15" t="s">
        <v>33</v>
      </c>
      <c r="B18" s="49">
        <f t="shared" si="5"/>
        <v>1390</v>
      </c>
      <c r="C18" s="33">
        <f t="shared" si="6"/>
        <v>751</v>
      </c>
      <c r="D18" s="32">
        <f t="shared" si="6"/>
        <v>639</v>
      </c>
      <c r="E18" s="33">
        <f t="shared" si="7"/>
        <v>1360</v>
      </c>
      <c r="F18" s="32">
        <v>735</v>
      </c>
      <c r="G18" s="33">
        <v>625</v>
      </c>
      <c r="H18" s="32">
        <f t="shared" si="8"/>
        <v>0</v>
      </c>
      <c r="I18" s="33"/>
      <c r="J18" s="32"/>
      <c r="K18" s="33">
        <f t="shared" si="9"/>
        <v>2</v>
      </c>
      <c r="L18" s="32">
        <v>1</v>
      </c>
      <c r="M18" s="33">
        <v>1</v>
      </c>
      <c r="N18" s="32">
        <f t="shared" si="10"/>
        <v>0</v>
      </c>
      <c r="O18" s="33"/>
      <c r="P18" s="32"/>
      <c r="Q18" s="33">
        <f t="shared" si="11"/>
        <v>9</v>
      </c>
      <c r="R18" s="32">
        <v>7</v>
      </c>
      <c r="S18" s="33">
        <v>2</v>
      </c>
      <c r="T18" s="32">
        <f t="shared" si="12"/>
        <v>19</v>
      </c>
      <c r="U18" s="33">
        <v>8</v>
      </c>
      <c r="V18" s="32">
        <v>11</v>
      </c>
      <c r="W18" s="33">
        <f t="shared" si="13"/>
        <v>0</v>
      </c>
      <c r="X18" s="33"/>
      <c r="Y18" s="32"/>
      <c r="Z18" s="33">
        <f t="shared" si="14"/>
        <v>0</v>
      </c>
      <c r="AA18" s="32"/>
      <c r="AB18" s="33"/>
      <c r="AC18" s="32">
        <f t="shared" si="15"/>
        <v>0</v>
      </c>
      <c r="AD18" s="33">
        <v>0</v>
      </c>
      <c r="AE18" s="32">
        <v>0</v>
      </c>
      <c r="AF18" s="33">
        <f t="shared" si="16"/>
        <v>0</v>
      </c>
      <c r="AG18" s="32">
        <v>0</v>
      </c>
      <c r="AH18" s="33">
        <v>0</v>
      </c>
      <c r="AI18" s="36">
        <f t="shared" si="0"/>
        <v>97.84172661870504</v>
      </c>
      <c r="AJ18" s="35">
        <f t="shared" si="1"/>
        <v>0.6474820143884892</v>
      </c>
    </row>
    <row r="19" spans="1:36" ht="12" customHeight="1">
      <c r="A19" s="16" t="s">
        <v>34</v>
      </c>
      <c r="B19" s="30">
        <f t="shared" si="5"/>
        <v>1204</v>
      </c>
      <c r="C19" s="31">
        <f t="shared" si="6"/>
        <v>615</v>
      </c>
      <c r="D19" s="30">
        <f t="shared" si="6"/>
        <v>589</v>
      </c>
      <c r="E19" s="31">
        <f t="shared" si="7"/>
        <v>1179</v>
      </c>
      <c r="F19" s="30">
        <v>599</v>
      </c>
      <c r="G19" s="31">
        <v>580</v>
      </c>
      <c r="H19" s="30">
        <f t="shared" si="8"/>
        <v>12</v>
      </c>
      <c r="I19" s="31">
        <v>8</v>
      </c>
      <c r="J19" s="30">
        <v>4</v>
      </c>
      <c r="K19" s="31">
        <f t="shared" si="9"/>
        <v>4</v>
      </c>
      <c r="L19" s="30">
        <v>1</v>
      </c>
      <c r="M19" s="31">
        <v>3</v>
      </c>
      <c r="N19" s="30">
        <f t="shared" si="10"/>
        <v>0</v>
      </c>
      <c r="O19" s="31"/>
      <c r="P19" s="30"/>
      <c r="Q19" s="31">
        <f t="shared" si="11"/>
        <v>1</v>
      </c>
      <c r="R19" s="30">
        <v>1</v>
      </c>
      <c r="S19" s="31"/>
      <c r="T19" s="30">
        <f t="shared" si="12"/>
        <v>8</v>
      </c>
      <c r="U19" s="31">
        <v>6</v>
      </c>
      <c r="V19" s="30">
        <v>2</v>
      </c>
      <c r="W19" s="31">
        <f t="shared" si="13"/>
        <v>0</v>
      </c>
      <c r="X19" s="31"/>
      <c r="Y19" s="30"/>
      <c r="Z19" s="31">
        <f t="shared" si="14"/>
        <v>0</v>
      </c>
      <c r="AA19" s="30"/>
      <c r="AB19" s="31"/>
      <c r="AC19" s="30">
        <f t="shared" si="15"/>
        <v>0</v>
      </c>
      <c r="AD19" s="31">
        <v>0</v>
      </c>
      <c r="AE19" s="30">
        <v>0</v>
      </c>
      <c r="AF19" s="31">
        <f t="shared" si="16"/>
        <v>0</v>
      </c>
      <c r="AG19" s="30">
        <v>0</v>
      </c>
      <c r="AH19" s="31">
        <v>0</v>
      </c>
      <c r="AI19" s="40">
        <f t="shared" si="0"/>
        <v>97.9235880398671</v>
      </c>
      <c r="AJ19" s="35">
        <f t="shared" si="1"/>
        <v>0.08305647840531562</v>
      </c>
    </row>
    <row r="20" spans="1:36" ht="12" customHeight="1">
      <c r="A20" s="15" t="s">
        <v>35</v>
      </c>
      <c r="B20" s="49">
        <f t="shared" si="5"/>
        <v>1034</v>
      </c>
      <c r="C20" s="33">
        <f t="shared" si="6"/>
        <v>532</v>
      </c>
      <c r="D20" s="32">
        <f t="shared" si="6"/>
        <v>502</v>
      </c>
      <c r="E20" s="33">
        <f t="shared" si="7"/>
        <v>1019</v>
      </c>
      <c r="F20" s="32">
        <v>521</v>
      </c>
      <c r="G20" s="33">
        <v>498</v>
      </c>
      <c r="H20" s="32">
        <f t="shared" si="8"/>
        <v>6</v>
      </c>
      <c r="I20" s="33">
        <v>4</v>
      </c>
      <c r="J20" s="32">
        <v>2</v>
      </c>
      <c r="K20" s="33">
        <f t="shared" si="9"/>
        <v>1</v>
      </c>
      <c r="L20" s="32">
        <v>1</v>
      </c>
      <c r="M20" s="33"/>
      <c r="N20" s="32">
        <f t="shared" si="10"/>
        <v>0</v>
      </c>
      <c r="O20" s="33"/>
      <c r="P20" s="32"/>
      <c r="Q20" s="33">
        <f t="shared" si="11"/>
        <v>3</v>
      </c>
      <c r="R20" s="32">
        <v>3</v>
      </c>
      <c r="S20" s="33"/>
      <c r="T20" s="32">
        <f t="shared" si="12"/>
        <v>5</v>
      </c>
      <c r="U20" s="33">
        <v>3</v>
      </c>
      <c r="V20" s="32">
        <v>2</v>
      </c>
      <c r="W20" s="33">
        <f t="shared" si="13"/>
        <v>0</v>
      </c>
      <c r="X20" s="33"/>
      <c r="Y20" s="32"/>
      <c r="Z20" s="33">
        <f t="shared" si="14"/>
        <v>0</v>
      </c>
      <c r="AA20" s="32"/>
      <c r="AB20" s="33"/>
      <c r="AC20" s="32">
        <f t="shared" si="15"/>
        <v>0</v>
      </c>
      <c r="AD20" s="33">
        <v>0</v>
      </c>
      <c r="AE20" s="32">
        <v>0</v>
      </c>
      <c r="AF20" s="33">
        <f t="shared" si="16"/>
        <v>0</v>
      </c>
      <c r="AG20" s="32">
        <v>0</v>
      </c>
      <c r="AH20" s="33">
        <v>0</v>
      </c>
      <c r="AI20" s="36">
        <f t="shared" si="0"/>
        <v>98.54932301740811</v>
      </c>
      <c r="AJ20" s="35">
        <f t="shared" si="1"/>
        <v>0.2901353965183753</v>
      </c>
    </row>
    <row r="21" spans="1:36" ht="12" customHeight="1">
      <c r="A21" s="18" t="s">
        <v>89</v>
      </c>
      <c r="B21" s="30">
        <f t="shared" si="5"/>
        <v>909</v>
      </c>
      <c r="C21" s="31">
        <f t="shared" si="6"/>
        <v>469</v>
      </c>
      <c r="D21" s="30">
        <f t="shared" si="6"/>
        <v>440</v>
      </c>
      <c r="E21" s="31">
        <f t="shared" si="7"/>
        <v>882</v>
      </c>
      <c r="F21" s="30">
        <v>453</v>
      </c>
      <c r="G21" s="31">
        <v>429</v>
      </c>
      <c r="H21" s="30">
        <f t="shared" si="8"/>
        <v>1</v>
      </c>
      <c r="I21" s="31"/>
      <c r="J21" s="30">
        <v>1</v>
      </c>
      <c r="K21" s="31">
        <f t="shared" si="9"/>
        <v>12</v>
      </c>
      <c r="L21" s="30">
        <v>6</v>
      </c>
      <c r="M21" s="31">
        <v>6</v>
      </c>
      <c r="N21" s="30">
        <f t="shared" si="10"/>
        <v>0</v>
      </c>
      <c r="O21" s="31"/>
      <c r="P21" s="30"/>
      <c r="Q21" s="31">
        <f t="shared" si="11"/>
        <v>4</v>
      </c>
      <c r="R21" s="30">
        <v>4</v>
      </c>
      <c r="S21" s="31"/>
      <c r="T21" s="30">
        <f t="shared" si="12"/>
        <v>10</v>
      </c>
      <c r="U21" s="31">
        <v>6</v>
      </c>
      <c r="V21" s="30">
        <v>4</v>
      </c>
      <c r="W21" s="31">
        <f t="shared" si="13"/>
        <v>0</v>
      </c>
      <c r="X21" s="31"/>
      <c r="Y21" s="30"/>
      <c r="Z21" s="31">
        <f t="shared" si="14"/>
        <v>0</v>
      </c>
      <c r="AA21" s="30"/>
      <c r="AB21" s="31"/>
      <c r="AC21" s="30">
        <f t="shared" si="15"/>
        <v>0</v>
      </c>
      <c r="AD21" s="31">
        <v>0</v>
      </c>
      <c r="AE21" s="30">
        <v>0</v>
      </c>
      <c r="AF21" s="31">
        <f t="shared" si="16"/>
        <v>0</v>
      </c>
      <c r="AG21" s="30">
        <v>0</v>
      </c>
      <c r="AH21" s="31">
        <v>0</v>
      </c>
      <c r="AI21" s="50">
        <f t="shared" si="0"/>
        <v>97.02970297029702</v>
      </c>
      <c r="AJ21" s="35">
        <f t="shared" si="1"/>
        <v>0.44004400440044</v>
      </c>
    </row>
    <row r="22" spans="1:36" s="12" customFormat="1" ht="12" customHeight="1">
      <c r="A22" s="17" t="s">
        <v>36</v>
      </c>
      <c r="B22" s="44">
        <f aca="true" t="shared" si="17" ref="B22:AH22">SUM(B23:B38)</f>
        <v>9139</v>
      </c>
      <c r="C22" s="45">
        <f t="shared" si="17"/>
        <v>4655</v>
      </c>
      <c r="D22" s="46">
        <f t="shared" si="17"/>
        <v>4484</v>
      </c>
      <c r="E22" s="45">
        <f t="shared" si="17"/>
        <v>8967</v>
      </c>
      <c r="F22" s="46">
        <f t="shared" si="17"/>
        <v>4545</v>
      </c>
      <c r="G22" s="45">
        <f t="shared" si="17"/>
        <v>4422</v>
      </c>
      <c r="H22" s="46">
        <f t="shared" si="17"/>
        <v>12</v>
      </c>
      <c r="I22" s="45">
        <f t="shared" si="17"/>
        <v>7</v>
      </c>
      <c r="J22" s="46">
        <f t="shared" si="17"/>
        <v>5</v>
      </c>
      <c r="K22" s="45">
        <f t="shared" si="17"/>
        <v>11</v>
      </c>
      <c r="L22" s="46">
        <f t="shared" si="17"/>
        <v>6</v>
      </c>
      <c r="M22" s="45">
        <f t="shared" si="17"/>
        <v>5</v>
      </c>
      <c r="N22" s="46">
        <f t="shared" si="17"/>
        <v>3</v>
      </c>
      <c r="O22" s="45">
        <f t="shared" si="17"/>
        <v>3</v>
      </c>
      <c r="P22" s="46">
        <f t="shared" si="17"/>
        <v>0</v>
      </c>
      <c r="Q22" s="45">
        <f t="shared" si="17"/>
        <v>35</v>
      </c>
      <c r="R22" s="46">
        <f t="shared" si="17"/>
        <v>31</v>
      </c>
      <c r="S22" s="45">
        <f t="shared" si="17"/>
        <v>4</v>
      </c>
      <c r="T22" s="46">
        <f t="shared" si="17"/>
        <v>111</v>
      </c>
      <c r="U22" s="45">
        <f t="shared" si="17"/>
        <v>63</v>
      </c>
      <c r="V22" s="46">
        <f t="shared" si="17"/>
        <v>48</v>
      </c>
      <c r="W22" s="45">
        <f t="shared" si="17"/>
        <v>0</v>
      </c>
      <c r="X22" s="45">
        <f t="shared" si="17"/>
        <v>0</v>
      </c>
      <c r="Y22" s="46">
        <f t="shared" si="17"/>
        <v>0</v>
      </c>
      <c r="Z22" s="45">
        <f t="shared" si="17"/>
        <v>2</v>
      </c>
      <c r="AA22" s="46">
        <f t="shared" si="17"/>
        <v>2</v>
      </c>
      <c r="AB22" s="45">
        <f t="shared" si="17"/>
        <v>0</v>
      </c>
      <c r="AC22" s="46">
        <f t="shared" si="17"/>
        <v>0</v>
      </c>
      <c r="AD22" s="45">
        <f t="shared" si="17"/>
        <v>0</v>
      </c>
      <c r="AE22" s="46">
        <f t="shared" si="17"/>
        <v>0</v>
      </c>
      <c r="AF22" s="45">
        <f t="shared" si="17"/>
        <v>0</v>
      </c>
      <c r="AG22" s="46">
        <f t="shared" si="17"/>
        <v>0</v>
      </c>
      <c r="AH22" s="45">
        <f t="shared" si="17"/>
        <v>0</v>
      </c>
      <c r="AI22" s="47">
        <f t="shared" si="0"/>
        <v>98.11795601269286</v>
      </c>
      <c r="AJ22" s="48">
        <f t="shared" si="1"/>
        <v>0.4048582995951417</v>
      </c>
    </row>
    <row r="23" spans="1:36" ht="12" customHeight="1">
      <c r="A23" s="15" t="s">
        <v>37</v>
      </c>
      <c r="B23" s="49">
        <f aca="true" t="shared" si="18" ref="B23:B38">C23+D23</f>
        <v>1468</v>
      </c>
      <c r="C23" s="33">
        <f aca="true" t="shared" si="19" ref="C23:C38">F23+I23+L23+O23+R23+U23+X23</f>
        <v>717</v>
      </c>
      <c r="D23" s="32">
        <f aca="true" t="shared" si="20" ref="D23:D38">G23+J23+M23+P23+S23+V23+Y23</f>
        <v>751</v>
      </c>
      <c r="E23" s="33">
        <f aca="true" t="shared" si="21" ref="E23:E38">F23+G23</f>
        <v>1444</v>
      </c>
      <c r="F23" s="32">
        <v>709</v>
      </c>
      <c r="G23" s="33">
        <v>735</v>
      </c>
      <c r="H23" s="32">
        <f aca="true" t="shared" si="22" ref="H23:H38">I23+J23</f>
        <v>2</v>
      </c>
      <c r="I23" s="33"/>
      <c r="J23" s="32">
        <v>2</v>
      </c>
      <c r="K23" s="33">
        <f aca="true" t="shared" si="23" ref="K23:K38">L23+M23</f>
        <v>2</v>
      </c>
      <c r="L23" s="32">
        <v>1</v>
      </c>
      <c r="M23" s="33">
        <v>1</v>
      </c>
      <c r="N23" s="32">
        <f aca="true" t="shared" si="24" ref="N23:N38">O23+P23</f>
        <v>2</v>
      </c>
      <c r="O23" s="33">
        <v>2</v>
      </c>
      <c r="P23" s="32"/>
      <c r="Q23" s="33">
        <f aca="true" t="shared" si="25" ref="Q23:Q38">R23+S23</f>
        <v>2</v>
      </c>
      <c r="R23" s="32">
        <v>2</v>
      </c>
      <c r="S23" s="33"/>
      <c r="T23" s="32">
        <f aca="true" t="shared" si="26" ref="T23:T38">U23+V23</f>
        <v>16</v>
      </c>
      <c r="U23" s="33">
        <v>3</v>
      </c>
      <c r="V23" s="32">
        <v>13</v>
      </c>
      <c r="W23" s="33">
        <f aca="true" t="shared" si="27" ref="W23:W38">X23+Y23</f>
        <v>0</v>
      </c>
      <c r="X23" s="33"/>
      <c r="Y23" s="32"/>
      <c r="Z23" s="33">
        <f aca="true" t="shared" si="28" ref="Z23:Z38">AA23+AB23</f>
        <v>0</v>
      </c>
      <c r="AA23" s="32"/>
      <c r="AB23" s="33"/>
      <c r="AC23" s="32">
        <f aca="true" t="shared" si="29" ref="AC23:AC38">AD23+AE23</f>
        <v>0</v>
      </c>
      <c r="AD23" s="33">
        <v>0</v>
      </c>
      <c r="AE23" s="32">
        <v>0</v>
      </c>
      <c r="AF23" s="33">
        <f aca="true" t="shared" si="30" ref="AF23:AF38">AG23+AH23</f>
        <v>0</v>
      </c>
      <c r="AG23" s="32">
        <v>0</v>
      </c>
      <c r="AH23" s="33">
        <v>0</v>
      </c>
      <c r="AI23" s="36">
        <f t="shared" si="0"/>
        <v>98.36512261580381</v>
      </c>
      <c r="AJ23" s="35">
        <f t="shared" si="1"/>
        <v>0.13623978201634876</v>
      </c>
    </row>
    <row r="24" spans="1:36" ht="12" customHeight="1">
      <c r="A24" s="15" t="s">
        <v>38</v>
      </c>
      <c r="B24" s="37">
        <f t="shared" si="18"/>
        <v>1088</v>
      </c>
      <c r="C24" s="38">
        <f t="shared" si="19"/>
        <v>564</v>
      </c>
      <c r="D24" s="39">
        <f t="shared" si="20"/>
        <v>524</v>
      </c>
      <c r="E24" s="38">
        <f t="shared" si="21"/>
        <v>1077</v>
      </c>
      <c r="F24" s="39">
        <v>557</v>
      </c>
      <c r="G24" s="38">
        <v>520</v>
      </c>
      <c r="H24" s="39">
        <f t="shared" si="22"/>
        <v>1</v>
      </c>
      <c r="I24" s="38">
        <v>1</v>
      </c>
      <c r="J24" s="39"/>
      <c r="K24" s="38">
        <f t="shared" si="23"/>
        <v>1</v>
      </c>
      <c r="L24" s="39"/>
      <c r="M24" s="38">
        <v>1</v>
      </c>
      <c r="N24" s="39">
        <f t="shared" si="24"/>
        <v>0</v>
      </c>
      <c r="O24" s="38"/>
      <c r="P24" s="39"/>
      <c r="Q24" s="38">
        <f t="shared" si="25"/>
        <v>0</v>
      </c>
      <c r="R24" s="39"/>
      <c r="S24" s="38"/>
      <c r="T24" s="39">
        <f t="shared" si="26"/>
        <v>9</v>
      </c>
      <c r="U24" s="38">
        <v>6</v>
      </c>
      <c r="V24" s="39">
        <v>3</v>
      </c>
      <c r="W24" s="38">
        <f t="shared" si="27"/>
        <v>0</v>
      </c>
      <c r="X24" s="38"/>
      <c r="Y24" s="39"/>
      <c r="Z24" s="38">
        <f t="shared" si="28"/>
        <v>1</v>
      </c>
      <c r="AA24" s="39">
        <v>1</v>
      </c>
      <c r="AB24" s="38"/>
      <c r="AC24" s="39">
        <f t="shared" si="29"/>
        <v>0</v>
      </c>
      <c r="AD24" s="38">
        <v>0</v>
      </c>
      <c r="AE24" s="39">
        <v>0</v>
      </c>
      <c r="AF24" s="38">
        <f t="shared" si="30"/>
        <v>0</v>
      </c>
      <c r="AG24" s="39">
        <v>0</v>
      </c>
      <c r="AH24" s="38">
        <v>0</v>
      </c>
      <c r="AI24" s="36">
        <f t="shared" si="0"/>
        <v>98.98897058823529</v>
      </c>
      <c r="AJ24" s="35">
        <f t="shared" si="1"/>
        <v>0.09191176470588235</v>
      </c>
    </row>
    <row r="25" spans="1:36" ht="12" customHeight="1">
      <c r="A25" s="15" t="s">
        <v>39</v>
      </c>
      <c r="B25" s="30">
        <f t="shared" si="18"/>
        <v>806</v>
      </c>
      <c r="C25" s="31">
        <f t="shared" si="19"/>
        <v>415</v>
      </c>
      <c r="D25" s="30">
        <f t="shared" si="20"/>
        <v>391</v>
      </c>
      <c r="E25" s="31">
        <f t="shared" si="21"/>
        <v>788</v>
      </c>
      <c r="F25" s="30">
        <v>402</v>
      </c>
      <c r="G25" s="31">
        <v>386</v>
      </c>
      <c r="H25" s="30">
        <f t="shared" si="22"/>
        <v>2</v>
      </c>
      <c r="I25" s="31">
        <v>2</v>
      </c>
      <c r="J25" s="30"/>
      <c r="K25" s="31">
        <f t="shared" si="23"/>
        <v>1</v>
      </c>
      <c r="L25" s="30"/>
      <c r="M25" s="31">
        <v>1</v>
      </c>
      <c r="N25" s="30">
        <f t="shared" si="24"/>
        <v>1</v>
      </c>
      <c r="O25" s="31">
        <v>1</v>
      </c>
      <c r="P25" s="30"/>
      <c r="Q25" s="31">
        <f t="shared" si="25"/>
        <v>5</v>
      </c>
      <c r="R25" s="30">
        <v>5</v>
      </c>
      <c r="S25" s="31"/>
      <c r="T25" s="30">
        <f t="shared" si="26"/>
        <v>9</v>
      </c>
      <c r="U25" s="31">
        <v>5</v>
      </c>
      <c r="V25" s="30">
        <v>4</v>
      </c>
      <c r="W25" s="31">
        <f t="shared" si="27"/>
        <v>0</v>
      </c>
      <c r="X25" s="31"/>
      <c r="Y25" s="30"/>
      <c r="Z25" s="31">
        <f t="shared" si="28"/>
        <v>0</v>
      </c>
      <c r="AA25" s="30"/>
      <c r="AB25" s="31"/>
      <c r="AC25" s="30">
        <f t="shared" si="29"/>
        <v>0</v>
      </c>
      <c r="AD25" s="31">
        <v>0</v>
      </c>
      <c r="AE25" s="30">
        <v>0</v>
      </c>
      <c r="AF25" s="31">
        <f t="shared" si="30"/>
        <v>0</v>
      </c>
      <c r="AG25" s="30">
        <v>0</v>
      </c>
      <c r="AH25" s="31">
        <v>0</v>
      </c>
      <c r="AI25" s="40">
        <f t="shared" si="0"/>
        <v>97.76674937965261</v>
      </c>
      <c r="AJ25" s="35">
        <f t="shared" si="1"/>
        <v>0.620347394540943</v>
      </c>
    </row>
    <row r="26" spans="1:36" ht="12" customHeight="1">
      <c r="A26" s="15" t="s">
        <v>40</v>
      </c>
      <c r="B26" s="49">
        <f t="shared" si="18"/>
        <v>851</v>
      </c>
      <c r="C26" s="33">
        <f t="shared" si="19"/>
        <v>436</v>
      </c>
      <c r="D26" s="32">
        <f t="shared" si="20"/>
        <v>415</v>
      </c>
      <c r="E26" s="33">
        <f t="shared" si="21"/>
        <v>815</v>
      </c>
      <c r="F26" s="32">
        <v>414</v>
      </c>
      <c r="G26" s="33">
        <v>401</v>
      </c>
      <c r="H26" s="32">
        <f t="shared" si="22"/>
        <v>1</v>
      </c>
      <c r="I26" s="33"/>
      <c r="J26" s="32">
        <v>1</v>
      </c>
      <c r="K26" s="33">
        <f t="shared" si="23"/>
        <v>1</v>
      </c>
      <c r="L26" s="32">
        <v>1</v>
      </c>
      <c r="M26" s="33"/>
      <c r="N26" s="32">
        <f t="shared" si="24"/>
        <v>0</v>
      </c>
      <c r="O26" s="33"/>
      <c r="P26" s="32"/>
      <c r="Q26" s="33">
        <f t="shared" si="25"/>
        <v>9</v>
      </c>
      <c r="R26" s="32">
        <v>8</v>
      </c>
      <c r="S26" s="33">
        <v>1</v>
      </c>
      <c r="T26" s="32">
        <f t="shared" si="26"/>
        <v>25</v>
      </c>
      <c r="U26" s="33">
        <v>13</v>
      </c>
      <c r="V26" s="32">
        <v>12</v>
      </c>
      <c r="W26" s="33">
        <f t="shared" si="27"/>
        <v>0</v>
      </c>
      <c r="X26" s="33"/>
      <c r="Y26" s="32"/>
      <c r="Z26" s="33">
        <f t="shared" si="28"/>
        <v>1</v>
      </c>
      <c r="AA26" s="32">
        <v>1</v>
      </c>
      <c r="AB26" s="33"/>
      <c r="AC26" s="32">
        <f t="shared" si="29"/>
        <v>0</v>
      </c>
      <c r="AD26" s="33">
        <v>0</v>
      </c>
      <c r="AE26" s="32">
        <v>0</v>
      </c>
      <c r="AF26" s="33">
        <f t="shared" si="30"/>
        <v>0</v>
      </c>
      <c r="AG26" s="32">
        <v>0</v>
      </c>
      <c r="AH26" s="33">
        <v>0</v>
      </c>
      <c r="AI26" s="36">
        <f t="shared" si="0"/>
        <v>95.76968272620446</v>
      </c>
      <c r="AJ26" s="35">
        <f t="shared" si="1"/>
        <v>1.1750881316098707</v>
      </c>
    </row>
    <row r="27" spans="1:36" ht="12" customHeight="1">
      <c r="A27" s="15" t="s">
        <v>41</v>
      </c>
      <c r="B27" s="30">
        <f t="shared" si="18"/>
        <v>886</v>
      </c>
      <c r="C27" s="31">
        <f t="shared" si="19"/>
        <v>430</v>
      </c>
      <c r="D27" s="30">
        <f t="shared" si="20"/>
        <v>456</v>
      </c>
      <c r="E27" s="31">
        <f t="shared" si="21"/>
        <v>875</v>
      </c>
      <c r="F27" s="30">
        <v>421</v>
      </c>
      <c r="G27" s="31">
        <v>454</v>
      </c>
      <c r="H27" s="30">
        <f t="shared" si="22"/>
        <v>3</v>
      </c>
      <c r="I27" s="31">
        <v>2</v>
      </c>
      <c r="J27" s="30">
        <v>1</v>
      </c>
      <c r="K27" s="31">
        <f t="shared" si="23"/>
        <v>0</v>
      </c>
      <c r="L27" s="30"/>
      <c r="M27" s="31"/>
      <c r="N27" s="30">
        <f t="shared" si="24"/>
        <v>0</v>
      </c>
      <c r="O27" s="31"/>
      <c r="P27" s="30"/>
      <c r="Q27" s="31">
        <f t="shared" si="25"/>
        <v>2</v>
      </c>
      <c r="R27" s="30">
        <v>2</v>
      </c>
      <c r="S27" s="31"/>
      <c r="T27" s="30">
        <f t="shared" si="26"/>
        <v>6</v>
      </c>
      <c r="U27" s="31">
        <v>5</v>
      </c>
      <c r="V27" s="30">
        <v>1</v>
      </c>
      <c r="W27" s="31">
        <f t="shared" si="27"/>
        <v>0</v>
      </c>
      <c r="X27" s="31"/>
      <c r="Y27" s="30"/>
      <c r="Z27" s="31">
        <f t="shared" si="28"/>
        <v>0</v>
      </c>
      <c r="AA27" s="30"/>
      <c r="AB27" s="31"/>
      <c r="AC27" s="30">
        <f t="shared" si="29"/>
        <v>0</v>
      </c>
      <c r="AD27" s="31">
        <v>0</v>
      </c>
      <c r="AE27" s="30">
        <v>0</v>
      </c>
      <c r="AF27" s="31">
        <f t="shared" si="30"/>
        <v>0</v>
      </c>
      <c r="AG27" s="30">
        <v>0</v>
      </c>
      <c r="AH27" s="31">
        <v>0</v>
      </c>
      <c r="AI27" s="40">
        <f t="shared" si="0"/>
        <v>98.75846501128667</v>
      </c>
      <c r="AJ27" s="35">
        <f t="shared" si="1"/>
        <v>0.2257336343115124</v>
      </c>
    </row>
    <row r="28" spans="1:36" ht="12" customHeight="1">
      <c r="A28" s="15" t="s">
        <v>42</v>
      </c>
      <c r="B28" s="49">
        <f t="shared" si="18"/>
        <v>539</v>
      </c>
      <c r="C28" s="33">
        <f t="shared" si="19"/>
        <v>305</v>
      </c>
      <c r="D28" s="32">
        <f t="shared" si="20"/>
        <v>234</v>
      </c>
      <c r="E28" s="33">
        <f t="shared" si="21"/>
        <v>525</v>
      </c>
      <c r="F28" s="32">
        <v>293</v>
      </c>
      <c r="G28" s="33">
        <v>232</v>
      </c>
      <c r="H28" s="32">
        <f t="shared" si="22"/>
        <v>0</v>
      </c>
      <c r="I28" s="33"/>
      <c r="J28" s="32"/>
      <c r="K28" s="33">
        <f t="shared" si="23"/>
        <v>4</v>
      </c>
      <c r="L28" s="32">
        <v>3</v>
      </c>
      <c r="M28" s="33">
        <v>1</v>
      </c>
      <c r="N28" s="32">
        <f t="shared" si="24"/>
        <v>0</v>
      </c>
      <c r="O28" s="33"/>
      <c r="P28" s="32"/>
      <c r="Q28" s="33">
        <f t="shared" si="25"/>
        <v>1</v>
      </c>
      <c r="R28" s="32">
        <v>1</v>
      </c>
      <c r="S28" s="33"/>
      <c r="T28" s="32">
        <f t="shared" si="26"/>
        <v>9</v>
      </c>
      <c r="U28" s="33">
        <v>8</v>
      </c>
      <c r="V28" s="32">
        <v>1</v>
      </c>
      <c r="W28" s="33">
        <f t="shared" si="27"/>
        <v>0</v>
      </c>
      <c r="X28" s="33"/>
      <c r="Y28" s="32"/>
      <c r="Z28" s="33">
        <f t="shared" si="28"/>
        <v>0</v>
      </c>
      <c r="AA28" s="32"/>
      <c r="AB28" s="33"/>
      <c r="AC28" s="32">
        <f t="shared" si="29"/>
        <v>0</v>
      </c>
      <c r="AD28" s="33">
        <v>0</v>
      </c>
      <c r="AE28" s="32">
        <v>0</v>
      </c>
      <c r="AF28" s="33">
        <f t="shared" si="30"/>
        <v>0</v>
      </c>
      <c r="AG28" s="32">
        <v>0</v>
      </c>
      <c r="AH28" s="33">
        <v>0</v>
      </c>
      <c r="AI28" s="36">
        <f t="shared" si="0"/>
        <v>97.40259740259741</v>
      </c>
      <c r="AJ28" s="35">
        <f t="shared" si="1"/>
        <v>0.1855287569573284</v>
      </c>
    </row>
    <row r="29" spans="1:36" ht="12" customHeight="1">
      <c r="A29" s="16" t="s">
        <v>43</v>
      </c>
      <c r="B29" s="30">
        <f t="shared" si="18"/>
        <v>428</v>
      </c>
      <c r="C29" s="31">
        <f t="shared" si="19"/>
        <v>232</v>
      </c>
      <c r="D29" s="30">
        <f t="shared" si="20"/>
        <v>196</v>
      </c>
      <c r="E29" s="31">
        <f t="shared" si="21"/>
        <v>407</v>
      </c>
      <c r="F29" s="30">
        <v>216</v>
      </c>
      <c r="G29" s="31">
        <v>191</v>
      </c>
      <c r="H29" s="30">
        <f t="shared" si="22"/>
        <v>1</v>
      </c>
      <c r="I29" s="31">
        <v>1</v>
      </c>
      <c r="J29" s="30"/>
      <c r="K29" s="31">
        <f t="shared" si="23"/>
        <v>0</v>
      </c>
      <c r="L29" s="30"/>
      <c r="M29" s="31"/>
      <c r="N29" s="30">
        <f t="shared" si="24"/>
        <v>0</v>
      </c>
      <c r="O29" s="31"/>
      <c r="P29" s="30"/>
      <c r="Q29" s="31">
        <f t="shared" si="25"/>
        <v>8</v>
      </c>
      <c r="R29" s="30">
        <v>6</v>
      </c>
      <c r="S29" s="31">
        <v>2</v>
      </c>
      <c r="T29" s="30">
        <f t="shared" si="26"/>
        <v>12</v>
      </c>
      <c r="U29" s="31">
        <v>9</v>
      </c>
      <c r="V29" s="30">
        <v>3</v>
      </c>
      <c r="W29" s="31">
        <f t="shared" si="27"/>
        <v>0</v>
      </c>
      <c r="X29" s="31"/>
      <c r="Y29" s="30"/>
      <c r="Z29" s="31">
        <f t="shared" si="28"/>
        <v>0</v>
      </c>
      <c r="AA29" s="30"/>
      <c r="AB29" s="31"/>
      <c r="AC29" s="30">
        <f t="shared" si="29"/>
        <v>0</v>
      </c>
      <c r="AD29" s="31">
        <v>0</v>
      </c>
      <c r="AE29" s="30">
        <v>0</v>
      </c>
      <c r="AF29" s="31">
        <f t="shared" si="30"/>
        <v>0</v>
      </c>
      <c r="AG29" s="30">
        <v>0</v>
      </c>
      <c r="AH29" s="31">
        <v>0</v>
      </c>
      <c r="AI29" s="40">
        <f t="shared" si="0"/>
        <v>95.09345794392523</v>
      </c>
      <c r="AJ29" s="35">
        <f t="shared" si="1"/>
        <v>1.8691588785046727</v>
      </c>
    </row>
    <row r="30" spans="1:36" ht="12" customHeight="1">
      <c r="A30" s="15" t="s">
        <v>44</v>
      </c>
      <c r="B30" s="49">
        <f t="shared" si="18"/>
        <v>149</v>
      </c>
      <c r="C30" s="33">
        <f t="shared" si="19"/>
        <v>74</v>
      </c>
      <c r="D30" s="32">
        <f t="shared" si="20"/>
        <v>75</v>
      </c>
      <c r="E30" s="33">
        <f t="shared" si="21"/>
        <v>148</v>
      </c>
      <c r="F30" s="32">
        <v>73</v>
      </c>
      <c r="G30" s="33">
        <v>75</v>
      </c>
      <c r="H30" s="32">
        <f t="shared" si="22"/>
        <v>0</v>
      </c>
      <c r="I30" s="33"/>
      <c r="J30" s="32"/>
      <c r="K30" s="33">
        <f t="shared" si="23"/>
        <v>0</v>
      </c>
      <c r="L30" s="32"/>
      <c r="M30" s="33"/>
      <c r="N30" s="32">
        <f t="shared" si="24"/>
        <v>0</v>
      </c>
      <c r="O30" s="33"/>
      <c r="P30" s="32"/>
      <c r="Q30" s="33">
        <f t="shared" si="25"/>
        <v>1</v>
      </c>
      <c r="R30" s="32">
        <v>1</v>
      </c>
      <c r="S30" s="33"/>
      <c r="T30" s="32">
        <f t="shared" si="26"/>
        <v>0</v>
      </c>
      <c r="U30" s="33"/>
      <c r="V30" s="32"/>
      <c r="W30" s="33">
        <f t="shared" si="27"/>
        <v>0</v>
      </c>
      <c r="X30" s="33"/>
      <c r="Y30" s="32"/>
      <c r="Z30" s="33">
        <f t="shared" si="28"/>
        <v>0</v>
      </c>
      <c r="AA30" s="32"/>
      <c r="AB30" s="33"/>
      <c r="AC30" s="32">
        <f t="shared" si="29"/>
        <v>0</v>
      </c>
      <c r="AD30" s="33">
        <v>0</v>
      </c>
      <c r="AE30" s="32">
        <v>0</v>
      </c>
      <c r="AF30" s="33">
        <f t="shared" si="30"/>
        <v>0</v>
      </c>
      <c r="AG30" s="32">
        <v>0</v>
      </c>
      <c r="AH30" s="33">
        <v>0</v>
      </c>
      <c r="AI30" s="36">
        <f t="shared" si="0"/>
        <v>99.32885906040269</v>
      </c>
      <c r="AJ30" s="35">
        <f t="shared" si="1"/>
        <v>0.6711409395973155</v>
      </c>
    </row>
    <row r="31" spans="1:36" ht="12" customHeight="1">
      <c r="A31" s="15" t="s">
        <v>45</v>
      </c>
      <c r="B31" s="30">
        <f t="shared" si="18"/>
        <v>169</v>
      </c>
      <c r="C31" s="31">
        <f t="shared" si="19"/>
        <v>73</v>
      </c>
      <c r="D31" s="30">
        <f t="shared" si="20"/>
        <v>96</v>
      </c>
      <c r="E31" s="31">
        <f t="shared" si="21"/>
        <v>168</v>
      </c>
      <c r="F31" s="30">
        <v>72</v>
      </c>
      <c r="G31" s="31">
        <v>96</v>
      </c>
      <c r="H31" s="30">
        <f t="shared" si="22"/>
        <v>0</v>
      </c>
      <c r="I31" s="31"/>
      <c r="J31" s="30"/>
      <c r="K31" s="31">
        <f t="shared" si="23"/>
        <v>0</v>
      </c>
      <c r="L31" s="30"/>
      <c r="M31" s="31"/>
      <c r="N31" s="30">
        <f t="shared" si="24"/>
        <v>0</v>
      </c>
      <c r="O31" s="31"/>
      <c r="P31" s="30"/>
      <c r="Q31" s="31">
        <f t="shared" si="25"/>
        <v>0</v>
      </c>
      <c r="R31" s="30"/>
      <c r="S31" s="31"/>
      <c r="T31" s="30">
        <f t="shared" si="26"/>
        <v>1</v>
      </c>
      <c r="U31" s="31">
        <v>1</v>
      </c>
      <c r="V31" s="30"/>
      <c r="W31" s="31">
        <f t="shared" si="27"/>
        <v>0</v>
      </c>
      <c r="X31" s="31"/>
      <c r="Y31" s="30"/>
      <c r="Z31" s="31">
        <f t="shared" si="28"/>
        <v>0</v>
      </c>
      <c r="AA31" s="30"/>
      <c r="AB31" s="31"/>
      <c r="AC31" s="30">
        <f t="shared" si="29"/>
        <v>0</v>
      </c>
      <c r="AD31" s="31">
        <v>0</v>
      </c>
      <c r="AE31" s="30">
        <v>0</v>
      </c>
      <c r="AF31" s="31">
        <f t="shared" si="30"/>
        <v>0</v>
      </c>
      <c r="AG31" s="30">
        <v>0</v>
      </c>
      <c r="AH31" s="31">
        <v>0</v>
      </c>
      <c r="AI31" s="40">
        <f t="shared" si="0"/>
        <v>99.40828402366864</v>
      </c>
      <c r="AJ31" s="35">
        <f t="shared" si="1"/>
        <v>0</v>
      </c>
    </row>
    <row r="32" spans="1:36" ht="12" customHeight="1">
      <c r="A32" s="15" t="s">
        <v>46</v>
      </c>
      <c r="B32" s="49">
        <f t="shared" si="18"/>
        <v>755</v>
      </c>
      <c r="C32" s="33">
        <f t="shared" si="19"/>
        <v>405</v>
      </c>
      <c r="D32" s="32">
        <f t="shared" si="20"/>
        <v>350</v>
      </c>
      <c r="E32" s="33">
        <f t="shared" si="21"/>
        <v>744</v>
      </c>
      <c r="F32" s="32">
        <v>397</v>
      </c>
      <c r="G32" s="33">
        <v>347</v>
      </c>
      <c r="H32" s="32">
        <f t="shared" si="22"/>
        <v>0</v>
      </c>
      <c r="I32" s="33"/>
      <c r="J32" s="32"/>
      <c r="K32" s="33">
        <f t="shared" si="23"/>
        <v>0</v>
      </c>
      <c r="L32" s="32"/>
      <c r="M32" s="33"/>
      <c r="N32" s="32">
        <f t="shared" si="24"/>
        <v>0</v>
      </c>
      <c r="O32" s="33"/>
      <c r="P32" s="32"/>
      <c r="Q32" s="33">
        <f t="shared" si="25"/>
        <v>3</v>
      </c>
      <c r="R32" s="32">
        <v>2</v>
      </c>
      <c r="S32" s="33">
        <v>1</v>
      </c>
      <c r="T32" s="32">
        <f t="shared" si="26"/>
        <v>8</v>
      </c>
      <c r="U32" s="33">
        <v>6</v>
      </c>
      <c r="V32" s="32">
        <v>2</v>
      </c>
      <c r="W32" s="33">
        <f t="shared" si="27"/>
        <v>0</v>
      </c>
      <c r="X32" s="33"/>
      <c r="Y32" s="32"/>
      <c r="Z32" s="33">
        <f t="shared" si="28"/>
        <v>0</v>
      </c>
      <c r="AA32" s="32"/>
      <c r="AB32" s="33"/>
      <c r="AC32" s="32">
        <f t="shared" si="29"/>
        <v>0</v>
      </c>
      <c r="AD32" s="33">
        <v>0</v>
      </c>
      <c r="AE32" s="32">
        <v>0</v>
      </c>
      <c r="AF32" s="33">
        <f t="shared" si="30"/>
        <v>0</v>
      </c>
      <c r="AG32" s="32">
        <v>0</v>
      </c>
      <c r="AH32" s="33">
        <v>0</v>
      </c>
      <c r="AI32" s="36">
        <f t="shared" si="0"/>
        <v>98.54304635761589</v>
      </c>
      <c r="AJ32" s="35">
        <f t="shared" si="1"/>
        <v>0.3973509933774834</v>
      </c>
    </row>
    <row r="33" spans="1:36" ht="12" customHeight="1">
      <c r="A33" s="15" t="s">
        <v>47</v>
      </c>
      <c r="B33" s="30">
        <f t="shared" si="18"/>
        <v>61</v>
      </c>
      <c r="C33" s="31">
        <f t="shared" si="19"/>
        <v>25</v>
      </c>
      <c r="D33" s="30">
        <f t="shared" si="20"/>
        <v>36</v>
      </c>
      <c r="E33" s="31">
        <f t="shared" si="21"/>
        <v>60</v>
      </c>
      <c r="F33" s="30">
        <v>24</v>
      </c>
      <c r="G33" s="31">
        <v>36</v>
      </c>
      <c r="H33" s="30">
        <f t="shared" si="22"/>
        <v>0</v>
      </c>
      <c r="I33" s="31"/>
      <c r="J33" s="30"/>
      <c r="K33" s="31">
        <f t="shared" si="23"/>
        <v>0</v>
      </c>
      <c r="L33" s="30"/>
      <c r="M33" s="31"/>
      <c r="N33" s="30">
        <f t="shared" si="24"/>
        <v>0</v>
      </c>
      <c r="O33" s="31"/>
      <c r="P33" s="30"/>
      <c r="Q33" s="31">
        <f t="shared" si="25"/>
        <v>0</v>
      </c>
      <c r="R33" s="30"/>
      <c r="S33" s="31"/>
      <c r="T33" s="30">
        <f t="shared" si="26"/>
        <v>1</v>
      </c>
      <c r="U33" s="31">
        <v>1</v>
      </c>
      <c r="V33" s="30"/>
      <c r="W33" s="31">
        <f t="shared" si="27"/>
        <v>0</v>
      </c>
      <c r="X33" s="31"/>
      <c r="Y33" s="30"/>
      <c r="Z33" s="31">
        <f t="shared" si="28"/>
        <v>0</v>
      </c>
      <c r="AA33" s="30"/>
      <c r="AB33" s="31"/>
      <c r="AC33" s="30">
        <f t="shared" si="29"/>
        <v>0</v>
      </c>
      <c r="AD33" s="31">
        <v>0</v>
      </c>
      <c r="AE33" s="30">
        <v>0</v>
      </c>
      <c r="AF33" s="31">
        <f t="shared" si="30"/>
        <v>0</v>
      </c>
      <c r="AG33" s="30">
        <v>0</v>
      </c>
      <c r="AH33" s="31">
        <v>0</v>
      </c>
      <c r="AI33" s="51">
        <f t="shared" si="0"/>
        <v>98.36065573770492</v>
      </c>
      <c r="AJ33" s="52">
        <f t="shared" si="1"/>
        <v>0</v>
      </c>
    </row>
    <row r="34" spans="1:36" ht="12" customHeight="1">
      <c r="A34" s="15" t="s">
        <v>48</v>
      </c>
      <c r="B34" s="49">
        <f t="shared" si="18"/>
        <v>132</v>
      </c>
      <c r="C34" s="33">
        <f t="shared" si="19"/>
        <v>65</v>
      </c>
      <c r="D34" s="32">
        <f t="shared" si="20"/>
        <v>67</v>
      </c>
      <c r="E34" s="33">
        <f t="shared" si="21"/>
        <v>132</v>
      </c>
      <c r="F34" s="32">
        <v>65</v>
      </c>
      <c r="G34" s="33">
        <v>67</v>
      </c>
      <c r="H34" s="32">
        <f t="shared" si="22"/>
        <v>0</v>
      </c>
      <c r="I34" s="33"/>
      <c r="J34" s="32"/>
      <c r="K34" s="33">
        <f t="shared" si="23"/>
        <v>0</v>
      </c>
      <c r="L34" s="32"/>
      <c r="M34" s="33"/>
      <c r="N34" s="32">
        <f t="shared" si="24"/>
        <v>0</v>
      </c>
      <c r="O34" s="33"/>
      <c r="P34" s="32"/>
      <c r="Q34" s="33">
        <f t="shared" si="25"/>
        <v>0</v>
      </c>
      <c r="R34" s="32"/>
      <c r="S34" s="33"/>
      <c r="T34" s="32">
        <f t="shared" si="26"/>
        <v>0</v>
      </c>
      <c r="U34" s="33"/>
      <c r="V34" s="32"/>
      <c r="W34" s="33">
        <f t="shared" si="27"/>
        <v>0</v>
      </c>
      <c r="X34" s="33"/>
      <c r="Y34" s="32"/>
      <c r="Z34" s="33">
        <f t="shared" si="28"/>
        <v>0</v>
      </c>
      <c r="AA34" s="32"/>
      <c r="AB34" s="33"/>
      <c r="AC34" s="32">
        <f t="shared" si="29"/>
        <v>0</v>
      </c>
      <c r="AD34" s="33">
        <v>0</v>
      </c>
      <c r="AE34" s="32">
        <v>0</v>
      </c>
      <c r="AF34" s="33">
        <f t="shared" si="30"/>
        <v>0</v>
      </c>
      <c r="AG34" s="32">
        <v>0</v>
      </c>
      <c r="AH34" s="33">
        <v>0</v>
      </c>
      <c r="AI34" s="36">
        <f t="shared" si="0"/>
        <v>100</v>
      </c>
      <c r="AJ34" s="35">
        <f t="shared" si="1"/>
        <v>0</v>
      </c>
    </row>
    <row r="35" spans="1:36" ht="12" customHeight="1">
      <c r="A35" s="16" t="s">
        <v>49</v>
      </c>
      <c r="B35" s="30">
        <f t="shared" si="18"/>
        <v>168</v>
      </c>
      <c r="C35" s="31">
        <f t="shared" si="19"/>
        <v>95</v>
      </c>
      <c r="D35" s="30">
        <f t="shared" si="20"/>
        <v>73</v>
      </c>
      <c r="E35" s="31">
        <f t="shared" si="21"/>
        <v>167</v>
      </c>
      <c r="F35" s="30">
        <v>94</v>
      </c>
      <c r="G35" s="31">
        <v>73</v>
      </c>
      <c r="H35" s="30">
        <f t="shared" si="22"/>
        <v>0</v>
      </c>
      <c r="I35" s="31"/>
      <c r="J35" s="30"/>
      <c r="K35" s="31">
        <f t="shared" si="23"/>
        <v>0</v>
      </c>
      <c r="L35" s="30"/>
      <c r="M35" s="31"/>
      <c r="N35" s="30">
        <f t="shared" si="24"/>
        <v>0</v>
      </c>
      <c r="O35" s="31"/>
      <c r="P35" s="30"/>
      <c r="Q35" s="31">
        <f t="shared" si="25"/>
        <v>1</v>
      </c>
      <c r="R35" s="30">
        <v>1</v>
      </c>
      <c r="S35" s="31"/>
      <c r="T35" s="30">
        <f t="shared" si="26"/>
        <v>0</v>
      </c>
      <c r="U35" s="31"/>
      <c r="V35" s="30"/>
      <c r="W35" s="31">
        <f t="shared" si="27"/>
        <v>0</v>
      </c>
      <c r="X35" s="31"/>
      <c r="Y35" s="30"/>
      <c r="Z35" s="31">
        <f t="shared" si="28"/>
        <v>0</v>
      </c>
      <c r="AA35" s="30"/>
      <c r="AB35" s="31"/>
      <c r="AC35" s="30">
        <f t="shared" si="29"/>
        <v>0</v>
      </c>
      <c r="AD35" s="31">
        <v>0</v>
      </c>
      <c r="AE35" s="30">
        <v>0</v>
      </c>
      <c r="AF35" s="31">
        <f t="shared" si="30"/>
        <v>0</v>
      </c>
      <c r="AG35" s="30">
        <v>0</v>
      </c>
      <c r="AH35" s="31">
        <v>0</v>
      </c>
      <c r="AI35" s="34">
        <f t="shared" si="0"/>
        <v>99.40476190476191</v>
      </c>
      <c r="AJ35" s="35">
        <f t="shared" si="1"/>
        <v>0.5952380952380952</v>
      </c>
    </row>
    <row r="36" spans="1:36" ht="12" customHeight="1">
      <c r="A36" s="15" t="s">
        <v>50</v>
      </c>
      <c r="B36" s="32">
        <f t="shared" si="18"/>
        <v>628</v>
      </c>
      <c r="C36" s="33">
        <f t="shared" si="19"/>
        <v>312</v>
      </c>
      <c r="D36" s="32">
        <f t="shared" si="20"/>
        <v>316</v>
      </c>
      <c r="E36" s="33">
        <f t="shared" si="21"/>
        <v>625</v>
      </c>
      <c r="F36" s="32">
        <v>312</v>
      </c>
      <c r="G36" s="33">
        <v>313</v>
      </c>
      <c r="H36" s="32">
        <f t="shared" si="22"/>
        <v>0</v>
      </c>
      <c r="I36" s="33"/>
      <c r="J36" s="32"/>
      <c r="K36" s="33">
        <f t="shared" si="23"/>
        <v>1</v>
      </c>
      <c r="L36" s="32"/>
      <c r="M36" s="33">
        <v>1</v>
      </c>
      <c r="N36" s="32">
        <f t="shared" si="24"/>
        <v>0</v>
      </c>
      <c r="O36" s="33"/>
      <c r="P36" s="32"/>
      <c r="Q36" s="33">
        <f t="shared" si="25"/>
        <v>0</v>
      </c>
      <c r="R36" s="32"/>
      <c r="S36" s="33"/>
      <c r="T36" s="32">
        <f t="shared" si="26"/>
        <v>2</v>
      </c>
      <c r="U36" s="33"/>
      <c r="V36" s="32">
        <v>2</v>
      </c>
      <c r="W36" s="33">
        <f t="shared" si="27"/>
        <v>0</v>
      </c>
      <c r="X36" s="33"/>
      <c r="Y36" s="32"/>
      <c r="Z36" s="33">
        <f t="shared" si="28"/>
        <v>0</v>
      </c>
      <c r="AA36" s="32"/>
      <c r="AB36" s="33"/>
      <c r="AC36" s="32">
        <f t="shared" si="29"/>
        <v>0</v>
      </c>
      <c r="AD36" s="33">
        <v>0</v>
      </c>
      <c r="AE36" s="32">
        <v>0</v>
      </c>
      <c r="AF36" s="33">
        <f t="shared" si="30"/>
        <v>0</v>
      </c>
      <c r="AG36" s="32">
        <v>0</v>
      </c>
      <c r="AH36" s="33">
        <v>0</v>
      </c>
      <c r="AI36" s="36">
        <f t="shared" si="0"/>
        <v>99.52229299363057</v>
      </c>
      <c r="AJ36" s="35">
        <f t="shared" si="1"/>
        <v>0</v>
      </c>
    </row>
    <row r="37" spans="1:36" ht="12" customHeight="1">
      <c r="A37" s="18" t="s">
        <v>51</v>
      </c>
      <c r="B37" s="30">
        <f t="shared" si="18"/>
        <v>630</v>
      </c>
      <c r="C37" s="31">
        <f t="shared" si="19"/>
        <v>312</v>
      </c>
      <c r="D37" s="30">
        <f t="shared" si="20"/>
        <v>318</v>
      </c>
      <c r="E37" s="31">
        <f t="shared" si="21"/>
        <v>618</v>
      </c>
      <c r="F37" s="30">
        <v>305</v>
      </c>
      <c r="G37" s="31">
        <v>313</v>
      </c>
      <c r="H37" s="30">
        <f t="shared" si="22"/>
        <v>2</v>
      </c>
      <c r="I37" s="31">
        <v>1</v>
      </c>
      <c r="J37" s="30">
        <v>1</v>
      </c>
      <c r="K37" s="31">
        <f t="shared" si="23"/>
        <v>1</v>
      </c>
      <c r="L37" s="30">
        <v>1</v>
      </c>
      <c r="M37" s="31"/>
      <c r="N37" s="30">
        <f t="shared" si="24"/>
        <v>0</v>
      </c>
      <c r="O37" s="31"/>
      <c r="P37" s="30"/>
      <c r="Q37" s="31">
        <f t="shared" si="25"/>
        <v>2</v>
      </c>
      <c r="R37" s="30">
        <v>2</v>
      </c>
      <c r="S37" s="31"/>
      <c r="T37" s="30">
        <f t="shared" si="26"/>
        <v>7</v>
      </c>
      <c r="U37" s="31">
        <v>3</v>
      </c>
      <c r="V37" s="30">
        <v>4</v>
      </c>
      <c r="W37" s="31">
        <f t="shared" si="27"/>
        <v>0</v>
      </c>
      <c r="X37" s="31"/>
      <c r="Y37" s="30"/>
      <c r="Z37" s="31">
        <f t="shared" si="28"/>
        <v>0</v>
      </c>
      <c r="AA37" s="30"/>
      <c r="AB37" s="31"/>
      <c r="AC37" s="30">
        <f t="shared" si="29"/>
        <v>0</v>
      </c>
      <c r="AD37" s="31">
        <v>0</v>
      </c>
      <c r="AE37" s="30">
        <v>0</v>
      </c>
      <c r="AF37" s="31">
        <f t="shared" si="30"/>
        <v>0</v>
      </c>
      <c r="AG37" s="30">
        <v>0</v>
      </c>
      <c r="AH37" s="31">
        <v>0</v>
      </c>
      <c r="AI37" s="40">
        <f t="shared" si="0"/>
        <v>98.09523809523809</v>
      </c>
      <c r="AJ37" s="35">
        <f t="shared" si="1"/>
        <v>0.31746031746031744</v>
      </c>
    </row>
    <row r="38" spans="1:36" ht="12" customHeight="1">
      <c r="A38" s="15" t="s">
        <v>52</v>
      </c>
      <c r="B38" s="41">
        <f t="shared" si="18"/>
        <v>381</v>
      </c>
      <c r="C38" s="42">
        <f t="shared" si="19"/>
        <v>195</v>
      </c>
      <c r="D38" s="43">
        <f t="shared" si="20"/>
        <v>186</v>
      </c>
      <c r="E38" s="42">
        <f t="shared" si="21"/>
        <v>374</v>
      </c>
      <c r="F38" s="43">
        <v>191</v>
      </c>
      <c r="G38" s="42">
        <v>183</v>
      </c>
      <c r="H38" s="43">
        <f t="shared" si="22"/>
        <v>0</v>
      </c>
      <c r="I38" s="42"/>
      <c r="J38" s="43"/>
      <c r="K38" s="42">
        <f t="shared" si="23"/>
        <v>0</v>
      </c>
      <c r="L38" s="43"/>
      <c r="M38" s="42"/>
      <c r="N38" s="43">
        <f t="shared" si="24"/>
        <v>0</v>
      </c>
      <c r="O38" s="42"/>
      <c r="P38" s="43"/>
      <c r="Q38" s="42">
        <f t="shared" si="25"/>
        <v>1</v>
      </c>
      <c r="R38" s="43">
        <v>1</v>
      </c>
      <c r="S38" s="42"/>
      <c r="T38" s="43">
        <f t="shared" si="26"/>
        <v>6</v>
      </c>
      <c r="U38" s="42">
        <v>3</v>
      </c>
      <c r="V38" s="43">
        <v>3</v>
      </c>
      <c r="W38" s="42">
        <f t="shared" si="27"/>
        <v>0</v>
      </c>
      <c r="X38" s="42"/>
      <c r="Y38" s="43"/>
      <c r="Z38" s="42">
        <f t="shared" si="28"/>
        <v>0</v>
      </c>
      <c r="AA38" s="43"/>
      <c r="AB38" s="42"/>
      <c r="AC38" s="43">
        <f t="shared" si="29"/>
        <v>0</v>
      </c>
      <c r="AD38" s="42">
        <v>0</v>
      </c>
      <c r="AE38" s="43">
        <v>0</v>
      </c>
      <c r="AF38" s="42">
        <f t="shared" si="30"/>
        <v>0</v>
      </c>
      <c r="AG38" s="43">
        <v>0</v>
      </c>
      <c r="AH38" s="42">
        <v>0</v>
      </c>
      <c r="AI38" s="36">
        <f t="shared" si="0"/>
        <v>98.16272965879264</v>
      </c>
      <c r="AJ38" s="35">
        <f t="shared" si="1"/>
        <v>0.26246719160104987</v>
      </c>
    </row>
    <row r="39" spans="1:36" s="12" customFormat="1" ht="12" customHeight="1">
      <c r="A39" s="17" t="s">
        <v>53</v>
      </c>
      <c r="B39" s="44">
        <f aca="true" t="shared" si="31" ref="B39:AH39">SUM(B40:B56)</f>
        <v>4270</v>
      </c>
      <c r="C39" s="45">
        <f t="shared" si="31"/>
        <v>2192</v>
      </c>
      <c r="D39" s="46">
        <f t="shared" si="31"/>
        <v>2078</v>
      </c>
      <c r="E39" s="45">
        <f t="shared" si="31"/>
        <v>4180</v>
      </c>
      <c r="F39" s="46">
        <f t="shared" si="31"/>
        <v>2136</v>
      </c>
      <c r="G39" s="45">
        <f t="shared" si="31"/>
        <v>2044</v>
      </c>
      <c r="H39" s="46">
        <f t="shared" si="31"/>
        <v>5</v>
      </c>
      <c r="I39" s="45">
        <f t="shared" si="31"/>
        <v>1</v>
      </c>
      <c r="J39" s="46">
        <f t="shared" si="31"/>
        <v>4</v>
      </c>
      <c r="K39" s="45">
        <f t="shared" si="31"/>
        <v>5</v>
      </c>
      <c r="L39" s="46">
        <f t="shared" si="31"/>
        <v>2</v>
      </c>
      <c r="M39" s="45">
        <f t="shared" si="31"/>
        <v>3</v>
      </c>
      <c r="N39" s="46">
        <f t="shared" si="31"/>
        <v>13</v>
      </c>
      <c r="O39" s="45">
        <f t="shared" si="31"/>
        <v>12</v>
      </c>
      <c r="P39" s="46">
        <f t="shared" si="31"/>
        <v>1</v>
      </c>
      <c r="Q39" s="45">
        <f t="shared" si="31"/>
        <v>19</v>
      </c>
      <c r="R39" s="46">
        <f t="shared" si="31"/>
        <v>17</v>
      </c>
      <c r="S39" s="45">
        <f t="shared" si="31"/>
        <v>2</v>
      </c>
      <c r="T39" s="46">
        <f t="shared" si="31"/>
        <v>47</v>
      </c>
      <c r="U39" s="45">
        <f t="shared" si="31"/>
        <v>23</v>
      </c>
      <c r="V39" s="46">
        <f t="shared" si="31"/>
        <v>24</v>
      </c>
      <c r="W39" s="45">
        <f t="shared" si="31"/>
        <v>1</v>
      </c>
      <c r="X39" s="45">
        <f t="shared" si="31"/>
        <v>1</v>
      </c>
      <c r="Y39" s="46">
        <f t="shared" si="31"/>
        <v>0</v>
      </c>
      <c r="Z39" s="45">
        <f t="shared" si="31"/>
        <v>1</v>
      </c>
      <c r="AA39" s="46">
        <f t="shared" si="31"/>
        <v>1</v>
      </c>
      <c r="AB39" s="45">
        <f t="shared" si="31"/>
        <v>0</v>
      </c>
      <c r="AC39" s="46">
        <f t="shared" si="31"/>
        <v>0</v>
      </c>
      <c r="AD39" s="45">
        <f t="shared" si="31"/>
        <v>0</v>
      </c>
      <c r="AE39" s="46">
        <f t="shared" si="31"/>
        <v>0</v>
      </c>
      <c r="AF39" s="45">
        <f t="shared" si="31"/>
        <v>0</v>
      </c>
      <c r="AG39" s="46">
        <f t="shared" si="31"/>
        <v>0</v>
      </c>
      <c r="AH39" s="45">
        <f t="shared" si="31"/>
        <v>0</v>
      </c>
      <c r="AI39" s="47">
        <f t="shared" si="0"/>
        <v>97.89227166276346</v>
      </c>
      <c r="AJ39" s="48">
        <f t="shared" si="1"/>
        <v>0.468384074941452</v>
      </c>
    </row>
    <row r="40" spans="1:36" ht="12" customHeight="1">
      <c r="A40" s="15" t="s">
        <v>54</v>
      </c>
      <c r="B40" s="30">
        <f aca="true" t="shared" si="32" ref="B40:B56">C40+D40</f>
        <v>615</v>
      </c>
      <c r="C40" s="31">
        <f aca="true" t="shared" si="33" ref="C40:C56">F40+I40+L40+O40+R40+U40+X40</f>
        <v>321</v>
      </c>
      <c r="D40" s="30">
        <f aca="true" t="shared" si="34" ref="D40:D56">G40+J40+M40+P40+S40+V40+Y40</f>
        <v>294</v>
      </c>
      <c r="E40" s="31">
        <f aca="true" t="shared" si="35" ref="E40:E56">F40+G40</f>
        <v>593</v>
      </c>
      <c r="F40" s="30">
        <v>307</v>
      </c>
      <c r="G40" s="31">
        <v>286</v>
      </c>
      <c r="H40" s="30">
        <f aca="true" t="shared" si="36" ref="H40:H56">I40+J40</f>
        <v>0</v>
      </c>
      <c r="I40" s="31"/>
      <c r="J40" s="30"/>
      <c r="K40" s="31">
        <f aca="true" t="shared" si="37" ref="K40:K56">L40+M40</f>
        <v>0</v>
      </c>
      <c r="L40" s="30"/>
      <c r="M40" s="31"/>
      <c r="N40" s="30">
        <f aca="true" t="shared" si="38" ref="N40:N56">O40+P40</f>
        <v>5</v>
      </c>
      <c r="O40" s="31">
        <v>4</v>
      </c>
      <c r="P40" s="30">
        <v>1</v>
      </c>
      <c r="Q40" s="31">
        <f aca="true" t="shared" si="39" ref="Q40:Q56">R40+S40</f>
        <v>2</v>
      </c>
      <c r="R40" s="30">
        <v>2</v>
      </c>
      <c r="S40" s="31"/>
      <c r="T40" s="30">
        <f aca="true" t="shared" si="40" ref="T40:T56">U40+V40</f>
        <v>15</v>
      </c>
      <c r="U40" s="31">
        <v>8</v>
      </c>
      <c r="V40" s="30">
        <v>7</v>
      </c>
      <c r="W40" s="31">
        <f aca="true" t="shared" si="41" ref="W40:W56">X40+Y40</f>
        <v>0</v>
      </c>
      <c r="X40" s="31"/>
      <c r="Y40" s="30"/>
      <c r="Z40" s="31">
        <f aca="true" t="shared" si="42" ref="Z40:Z56">AA40+AB40</f>
        <v>0</v>
      </c>
      <c r="AA40" s="30"/>
      <c r="AB40" s="31"/>
      <c r="AC40" s="30">
        <f aca="true" t="shared" si="43" ref="AC40:AC56">AD40+AE40</f>
        <v>0</v>
      </c>
      <c r="AD40" s="31">
        <v>0</v>
      </c>
      <c r="AE40" s="30">
        <v>0</v>
      </c>
      <c r="AF40" s="31">
        <f aca="true" t="shared" si="44" ref="AF40:AF56">AG40+AH40</f>
        <v>0</v>
      </c>
      <c r="AG40" s="30">
        <v>0</v>
      </c>
      <c r="AH40" s="31">
        <v>0</v>
      </c>
      <c r="AI40" s="34">
        <f aca="true" t="shared" si="45" ref="AI40:AI68">E40/B40*100</f>
        <v>96.42276422764228</v>
      </c>
      <c r="AJ40" s="35">
        <f aca="true" t="shared" si="46" ref="AJ40:AJ68">((Q40+Z40+AC40+AF40)/B40)*100</f>
        <v>0.3252032520325203</v>
      </c>
    </row>
    <row r="41" spans="1:36" ht="12" customHeight="1">
      <c r="A41" s="15" t="s">
        <v>55</v>
      </c>
      <c r="B41" s="49">
        <f t="shared" si="32"/>
        <v>636</v>
      </c>
      <c r="C41" s="33">
        <f t="shared" si="33"/>
        <v>326</v>
      </c>
      <c r="D41" s="32">
        <f t="shared" si="34"/>
        <v>310</v>
      </c>
      <c r="E41" s="33">
        <f t="shared" si="35"/>
        <v>615</v>
      </c>
      <c r="F41" s="32">
        <v>313</v>
      </c>
      <c r="G41" s="33">
        <v>302</v>
      </c>
      <c r="H41" s="32">
        <f t="shared" si="36"/>
        <v>1</v>
      </c>
      <c r="I41" s="33"/>
      <c r="J41" s="32">
        <v>1</v>
      </c>
      <c r="K41" s="33">
        <f t="shared" si="37"/>
        <v>1</v>
      </c>
      <c r="L41" s="32">
        <v>1</v>
      </c>
      <c r="M41" s="33"/>
      <c r="N41" s="32">
        <f t="shared" si="38"/>
        <v>2</v>
      </c>
      <c r="O41" s="33">
        <v>2</v>
      </c>
      <c r="P41" s="32"/>
      <c r="Q41" s="33">
        <f t="shared" si="39"/>
        <v>3</v>
      </c>
      <c r="R41" s="32">
        <v>3</v>
      </c>
      <c r="S41" s="33"/>
      <c r="T41" s="32">
        <f t="shared" si="40"/>
        <v>14</v>
      </c>
      <c r="U41" s="33">
        <v>7</v>
      </c>
      <c r="V41" s="32">
        <v>7</v>
      </c>
      <c r="W41" s="33">
        <f t="shared" si="41"/>
        <v>0</v>
      </c>
      <c r="X41" s="33"/>
      <c r="Y41" s="32"/>
      <c r="Z41" s="33">
        <f t="shared" si="42"/>
        <v>0</v>
      </c>
      <c r="AA41" s="32"/>
      <c r="AB41" s="33"/>
      <c r="AC41" s="32">
        <f t="shared" si="43"/>
        <v>0</v>
      </c>
      <c r="AD41" s="33">
        <v>0</v>
      </c>
      <c r="AE41" s="32">
        <v>0</v>
      </c>
      <c r="AF41" s="33">
        <f t="shared" si="44"/>
        <v>0</v>
      </c>
      <c r="AG41" s="32">
        <v>0</v>
      </c>
      <c r="AH41" s="33">
        <v>0</v>
      </c>
      <c r="AI41" s="36">
        <f t="shared" si="45"/>
        <v>96.69811320754717</v>
      </c>
      <c r="AJ41" s="35">
        <f t="shared" si="46"/>
        <v>0.4716981132075472</v>
      </c>
    </row>
    <row r="42" spans="1:36" ht="12" customHeight="1">
      <c r="A42" s="15" t="s">
        <v>56</v>
      </c>
      <c r="B42" s="30">
        <f t="shared" si="32"/>
        <v>509</v>
      </c>
      <c r="C42" s="31">
        <f t="shared" si="33"/>
        <v>262</v>
      </c>
      <c r="D42" s="30">
        <f t="shared" si="34"/>
        <v>247</v>
      </c>
      <c r="E42" s="31">
        <f t="shared" si="35"/>
        <v>497</v>
      </c>
      <c r="F42" s="30">
        <v>256</v>
      </c>
      <c r="G42" s="31">
        <v>241</v>
      </c>
      <c r="H42" s="30">
        <f t="shared" si="36"/>
        <v>0</v>
      </c>
      <c r="I42" s="31"/>
      <c r="J42" s="30"/>
      <c r="K42" s="31">
        <f t="shared" si="37"/>
        <v>0</v>
      </c>
      <c r="L42" s="30"/>
      <c r="M42" s="31"/>
      <c r="N42" s="30">
        <f t="shared" si="38"/>
        <v>0</v>
      </c>
      <c r="O42" s="31"/>
      <c r="P42" s="30"/>
      <c r="Q42" s="31">
        <f t="shared" si="39"/>
        <v>5</v>
      </c>
      <c r="R42" s="30">
        <v>4</v>
      </c>
      <c r="S42" s="31">
        <v>1</v>
      </c>
      <c r="T42" s="30">
        <f t="shared" si="40"/>
        <v>7</v>
      </c>
      <c r="U42" s="31">
        <v>2</v>
      </c>
      <c r="V42" s="30">
        <v>5</v>
      </c>
      <c r="W42" s="31">
        <f t="shared" si="41"/>
        <v>0</v>
      </c>
      <c r="X42" s="31"/>
      <c r="Y42" s="30"/>
      <c r="Z42" s="31">
        <f t="shared" si="42"/>
        <v>0</v>
      </c>
      <c r="AA42" s="30"/>
      <c r="AB42" s="31"/>
      <c r="AC42" s="30">
        <f t="shared" si="43"/>
        <v>0</v>
      </c>
      <c r="AD42" s="31">
        <v>0</v>
      </c>
      <c r="AE42" s="30">
        <v>0</v>
      </c>
      <c r="AF42" s="31">
        <f t="shared" si="44"/>
        <v>0</v>
      </c>
      <c r="AG42" s="30">
        <v>0</v>
      </c>
      <c r="AH42" s="31">
        <v>0</v>
      </c>
      <c r="AI42" s="40">
        <f t="shared" si="45"/>
        <v>97.64243614931237</v>
      </c>
      <c r="AJ42" s="35">
        <f t="shared" si="46"/>
        <v>0.9823182711198428</v>
      </c>
    </row>
    <row r="43" spans="1:36" ht="12" customHeight="1">
      <c r="A43" s="15" t="s">
        <v>57</v>
      </c>
      <c r="B43" s="49">
        <f t="shared" si="32"/>
        <v>157</v>
      </c>
      <c r="C43" s="33">
        <f t="shared" si="33"/>
        <v>82</v>
      </c>
      <c r="D43" s="32">
        <f t="shared" si="34"/>
        <v>75</v>
      </c>
      <c r="E43" s="33">
        <f t="shared" si="35"/>
        <v>153</v>
      </c>
      <c r="F43" s="32">
        <v>78</v>
      </c>
      <c r="G43" s="33">
        <v>75</v>
      </c>
      <c r="H43" s="32">
        <f t="shared" si="36"/>
        <v>0</v>
      </c>
      <c r="I43" s="33"/>
      <c r="J43" s="32"/>
      <c r="K43" s="33">
        <f t="shared" si="37"/>
        <v>0</v>
      </c>
      <c r="L43" s="32"/>
      <c r="M43" s="33"/>
      <c r="N43" s="32">
        <f t="shared" si="38"/>
        <v>3</v>
      </c>
      <c r="O43" s="33">
        <v>3</v>
      </c>
      <c r="P43" s="32"/>
      <c r="Q43" s="33">
        <f t="shared" si="39"/>
        <v>0</v>
      </c>
      <c r="R43" s="32"/>
      <c r="S43" s="33"/>
      <c r="T43" s="32">
        <f t="shared" si="40"/>
        <v>1</v>
      </c>
      <c r="U43" s="33">
        <v>1</v>
      </c>
      <c r="V43" s="32"/>
      <c r="W43" s="33">
        <f t="shared" si="41"/>
        <v>0</v>
      </c>
      <c r="X43" s="33"/>
      <c r="Y43" s="32"/>
      <c r="Z43" s="33">
        <f t="shared" si="42"/>
        <v>0</v>
      </c>
      <c r="AA43" s="32"/>
      <c r="AB43" s="33"/>
      <c r="AC43" s="32">
        <f t="shared" si="43"/>
        <v>0</v>
      </c>
      <c r="AD43" s="33">
        <v>0</v>
      </c>
      <c r="AE43" s="32">
        <v>0</v>
      </c>
      <c r="AF43" s="33">
        <f t="shared" si="44"/>
        <v>0</v>
      </c>
      <c r="AG43" s="32">
        <v>0</v>
      </c>
      <c r="AH43" s="33">
        <v>0</v>
      </c>
      <c r="AI43" s="36">
        <f t="shared" si="45"/>
        <v>97.45222929936305</v>
      </c>
      <c r="AJ43" s="35">
        <f t="shared" si="46"/>
        <v>0</v>
      </c>
    </row>
    <row r="44" spans="1:36" ht="12" customHeight="1">
      <c r="A44" s="15" t="s">
        <v>58</v>
      </c>
      <c r="B44" s="30">
        <f t="shared" si="32"/>
        <v>261</v>
      </c>
      <c r="C44" s="31">
        <f t="shared" si="33"/>
        <v>127</v>
      </c>
      <c r="D44" s="30">
        <f t="shared" si="34"/>
        <v>134</v>
      </c>
      <c r="E44" s="31">
        <f t="shared" si="35"/>
        <v>257</v>
      </c>
      <c r="F44" s="30">
        <v>123</v>
      </c>
      <c r="G44" s="31">
        <v>134</v>
      </c>
      <c r="H44" s="30">
        <f t="shared" si="36"/>
        <v>0</v>
      </c>
      <c r="I44" s="31"/>
      <c r="J44" s="30"/>
      <c r="K44" s="31">
        <f t="shared" si="37"/>
        <v>0</v>
      </c>
      <c r="L44" s="30"/>
      <c r="M44" s="31"/>
      <c r="N44" s="30">
        <f t="shared" si="38"/>
        <v>2</v>
      </c>
      <c r="O44" s="31">
        <v>2</v>
      </c>
      <c r="P44" s="30"/>
      <c r="Q44" s="31">
        <f t="shared" si="39"/>
        <v>1</v>
      </c>
      <c r="R44" s="30">
        <v>1</v>
      </c>
      <c r="S44" s="31"/>
      <c r="T44" s="30">
        <f t="shared" si="40"/>
        <v>1</v>
      </c>
      <c r="U44" s="31">
        <v>1</v>
      </c>
      <c r="V44" s="30"/>
      <c r="W44" s="31">
        <f t="shared" si="41"/>
        <v>0</v>
      </c>
      <c r="X44" s="31"/>
      <c r="Y44" s="30"/>
      <c r="Z44" s="31">
        <f t="shared" si="42"/>
        <v>0</v>
      </c>
      <c r="AA44" s="30"/>
      <c r="AB44" s="31"/>
      <c r="AC44" s="30">
        <f t="shared" si="43"/>
        <v>0</v>
      </c>
      <c r="AD44" s="31">
        <v>0</v>
      </c>
      <c r="AE44" s="30">
        <v>0</v>
      </c>
      <c r="AF44" s="31">
        <f t="shared" si="44"/>
        <v>0</v>
      </c>
      <c r="AG44" s="30">
        <v>0</v>
      </c>
      <c r="AH44" s="31">
        <v>0</v>
      </c>
      <c r="AI44" s="40">
        <f t="shared" si="45"/>
        <v>98.46743295019157</v>
      </c>
      <c r="AJ44" s="35">
        <f t="shared" si="46"/>
        <v>0.38314176245210724</v>
      </c>
    </row>
    <row r="45" spans="1:36" ht="12" customHeight="1">
      <c r="A45" s="15" t="s">
        <v>59</v>
      </c>
      <c r="B45" s="49">
        <f t="shared" si="32"/>
        <v>75</v>
      </c>
      <c r="C45" s="33">
        <f t="shared" si="33"/>
        <v>41</v>
      </c>
      <c r="D45" s="32">
        <f t="shared" si="34"/>
        <v>34</v>
      </c>
      <c r="E45" s="33">
        <f t="shared" si="35"/>
        <v>75</v>
      </c>
      <c r="F45" s="32">
        <v>41</v>
      </c>
      <c r="G45" s="33">
        <v>34</v>
      </c>
      <c r="H45" s="32">
        <f t="shared" si="36"/>
        <v>0</v>
      </c>
      <c r="I45" s="33"/>
      <c r="J45" s="32"/>
      <c r="K45" s="33">
        <f t="shared" si="37"/>
        <v>0</v>
      </c>
      <c r="L45" s="32"/>
      <c r="M45" s="33"/>
      <c r="N45" s="32">
        <f t="shared" si="38"/>
        <v>0</v>
      </c>
      <c r="O45" s="33"/>
      <c r="P45" s="32"/>
      <c r="Q45" s="33">
        <f t="shared" si="39"/>
        <v>0</v>
      </c>
      <c r="R45" s="32"/>
      <c r="S45" s="33"/>
      <c r="T45" s="32">
        <f t="shared" si="40"/>
        <v>0</v>
      </c>
      <c r="U45" s="33"/>
      <c r="V45" s="32"/>
      <c r="W45" s="33">
        <f t="shared" si="41"/>
        <v>0</v>
      </c>
      <c r="X45" s="33"/>
      <c r="Y45" s="32"/>
      <c r="Z45" s="33">
        <f t="shared" si="42"/>
        <v>0</v>
      </c>
      <c r="AA45" s="32"/>
      <c r="AB45" s="33"/>
      <c r="AC45" s="32">
        <f t="shared" si="43"/>
        <v>0</v>
      </c>
      <c r="AD45" s="33">
        <v>0</v>
      </c>
      <c r="AE45" s="32">
        <v>0</v>
      </c>
      <c r="AF45" s="33">
        <f t="shared" si="44"/>
        <v>0</v>
      </c>
      <c r="AG45" s="32">
        <v>0</v>
      </c>
      <c r="AH45" s="33">
        <v>0</v>
      </c>
      <c r="AI45" s="36">
        <f t="shared" si="45"/>
        <v>100</v>
      </c>
      <c r="AJ45" s="35">
        <f t="shared" si="46"/>
        <v>0</v>
      </c>
    </row>
    <row r="46" spans="1:36" ht="12" customHeight="1">
      <c r="A46" s="15" t="s">
        <v>60</v>
      </c>
      <c r="B46" s="30">
        <f t="shared" si="32"/>
        <v>832</v>
      </c>
      <c r="C46" s="31">
        <f t="shared" si="33"/>
        <v>439</v>
      </c>
      <c r="D46" s="30">
        <f t="shared" si="34"/>
        <v>393</v>
      </c>
      <c r="E46" s="31">
        <f t="shared" si="35"/>
        <v>819</v>
      </c>
      <c r="F46" s="30">
        <v>431</v>
      </c>
      <c r="G46" s="31">
        <v>388</v>
      </c>
      <c r="H46" s="30">
        <f t="shared" si="36"/>
        <v>0</v>
      </c>
      <c r="I46" s="31"/>
      <c r="J46" s="30"/>
      <c r="K46" s="31">
        <f t="shared" si="37"/>
        <v>3</v>
      </c>
      <c r="L46" s="30">
        <v>1</v>
      </c>
      <c r="M46" s="31">
        <v>2</v>
      </c>
      <c r="N46" s="30">
        <f t="shared" si="38"/>
        <v>0</v>
      </c>
      <c r="O46" s="31"/>
      <c r="P46" s="30"/>
      <c r="Q46" s="31">
        <f t="shared" si="39"/>
        <v>4</v>
      </c>
      <c r="R46" s="30">
        <v>4</v>
      </c>
      <c r="S46" s="31"/>
      <c r="T46" s="30">
        <f t="shared" si="40"/>
        <v>6</v>
      </c>
      <c r="U46" s="31">
        <v>3</v>
      </c>
      <c r="V46" s="30">
        <v>3</v>
      </c>
      <c r="W46" s="31">
        <f t="shared" si="41"/>
        <v>0</v>
      </c>
      <c r="X46" s="31"/>
      <c r="Y46" s="30"/>
      <c r="Z46" s="31">
        <f t="shared" si="42"/>
        <v>0</v>
      </c>
      <c r="AA46" s="30"/>
      <c r="AB46" s="31"/>
      <c r="AC46" s="30">
        <f t="shared" si="43"/>
        <v>0</v>
      </c>
      <c r="AD46" s="31">
        <v>0</v>
      </c>
      <c r="AE46" s="30">
        <v>0</v>
      </c>
      <c r="AF46" s="31">
        <f t="shared" si="44"/>
        <v>0</v>
      </c>
      <c r="AG46" s="30">
        <v>0</v>
      </c>
      <c r="AH46" s="31">
        <v>0</v>
      </c>
      <c r="AI46" s="40">
        <f t="shared" si="45"/>
        <v>98.4375</v>
      </c>
      <c r="AJ46" s="35">
        <f t="shared" si="46"/>
        <v>0.4807692307692308</v>
      </c>
    </row>
    <row r="47" spans="1:36" ht="12" customHeight="1">
      <c r="A47" s="15" t="s">
        <v>61</v>
      </c>
      <c r="B47" s="49">
        <f t="shared" si="32"/>
        <v>100</v>
      </c>
      <c r="C47" s="33">
        <f t="shared" si="33"/>
        <v>61</v>
      </c>
      <c r="D47" s="32">
        <f t="shared" si="34"/>
        <v>39</v>
      </c>
      <c r="E47" s="33">
        <f t="shared" si="35"/>
        <v>96</v>
      </c>
      <c r="F47" s="32">
        <v>59</v>
      </c>
      <c r="G47" s="33">
        <v>37</v>
      </c>
      <c r="H47" s="32">
        <f t="shared" si="36"/>
        <v>0</v>
      </c>
      <c r="I47" s="33"/>
      <c r="J47" s="32"/>
      <c r="K47" s="33">
        <f t="shared" si="37"/>
        <v>0</v>
      </c>
      <c r="L47" s="32"/>
      <c r="M47" s="33"/>
      <c r="N47" s="32">
        <f t="shared" si="38"/>
        <v>0</v>
      </c>
      <c r="O47" s="33"/>
      <c r="P47" s="32"/>
      <c r="Q47" s="33">
        <f t="shared" si="39"/>
        <v>2</v>
      </c>
      <c r="R47" s="32">
        <v>1</v>
      </c>
      <c r="S47" s="33">
        <v>1</v>
      </c>
      <c r="T47" s="32">
        <f t="shared" si="40"/>
        <v>2</v>
      </c>
      <c r="U47" s="33">
        <v>1</v>
      </c>
      <c r="V47" s="32">
        <v>1</v>
      </c>
      <c r="W47" s="33">
        <f t="shared" si="41"/>
        <v>0</v>
      </c>
      <c r="X47" s="33"/>
      <c r="Y47" s="32"/>
      <c r="Z47" s="33">
        <f t="shared" si="42"/>
        <v>0</v>
      </c>
      <c r="AA47" s="32"/>
      <c r="AB47" s="33"/>
      <c r="AC47" s="32">
        <f t="shared" si="43"/>
        <v>0</v>
      </c>
      <c r="AD47" s="33">
        <v>0</v>
      </c>
      <c r="AE47" s="32">
        <v>0</v>
      </c>
      <c r="AF47" s="33">
        <f t="shared" si="44"/>
        <v>0</v>
      </c>
      <c r="AG47" s="32">
        <v>0</v>
      </c>
      <c r="AH47" s="33">
        <v>0</v>
      </c>
      <c r="AI47" s="36">
        <f t="shared" si="45"/>
        <v>96</v>
      </c>
      <c r="AJ47" s="35">
        <f t="shared" si="46"/>
        <v>2</v>
      </c>
    </row>
    <row r="48" spans="1:36" ht="12" customHeight="1">
      <c r="A48" s="15" t="s">
        <v>62</v>
      </c>
      <c r="B48" s="30">
        <f t="shared" si="32"/>
        <v>91</v>
      </c>
      <c r="C48" s="31">
        <f t="shared" si="33"/>
        <v>43</v>
      </c>
      <c r="D48" s="30">
        <f t="shared" si="34"/>
        <v>48</v>
      </c>
      <c r="E48" s="31">
        <f t="shared" si="35"/>
        <v>90</v>
      </c>
      <c r="F48" s="30">
        <v>43</v>
      </c>
      <c r="G48" s="31">
        <v>47</v>
      </c>
      <c r="H48" s="30">
        <f t="shared" si="36"/>
        <v>1</v>
      </c>
      <c r="I48" s="31"/>
      <c r="J48" s="30">
        <v>1</v>
      </c>
      <c r="K48" s="31">
        <f t="shared" si="37"/>
        <v>0</v>
      </c>
      <c r="L48" s="30"/>
      <c r="M48" s="31"/>
      <c r="N48" s="30">
        <f t="shared" si="38"/>
        <v>0</v>
      </c>
      <c r="O48" s="31"/>
      <c r="P48" s="30"/>
      <c r="Q48" s="31">
        <f t="shared" si="39"/>
        <v>0</v>
      </c>
      <c r="R48" s="30"/>
      <c r="S48" s="31"/>
      <c r="T48" s="30">
        <f t="shared" si="40"/>
        <v>0</v>
      </c>
      <c r="U48" s="31"/>
      <c r="V48" s="30"/>
      <c r="W48" s="31">
        <f t="shared" si="41"/>
        <v>0</v>
      </c>
      <c r="X48" s="31"/>
      <c r="Y48" s="30"/>
      <c r="Z48" s="31">
        <f t="shared" si="42"/>
        <v>0</v>
      </c>
      <c r="AA48" s="30"/>
      <c r="AB48" s="31"/>
      <c r="AC48" s="30">
        <f t="shared" si="43"/>
        <v>0</v>
      </c>
      <c r="AD48" s="31">
        <v>0</v>
      </c>
      <c r="AE48" s="30">
        <v>0</v>
      </c>
      <c r="AF48" s="31">
        <f t="shared" si="44"/>
        <v>0</v>
      </c>
      <c r="AG48" s="30">
        <v>0</v>
      </c>
      <c r="AH48" s="31">
        <v>0</v>
      </c>
      <c r="AI48" s="53">
        <f t="shared" si="45"/>
        <v>98.9010989010989</v>
      </c>
      <c r="AJ48" s="35">
        <f t="shared" si="46"/>
        <v>0</v>
      </c>
    </row>
    <row r="49" spans="1:36" ht="12" customHeight="1">
      <c r="A49" s="15" t="s">
        <v>63</v>
      </c>
      <c r="B49" s="49">
        <f t="shared" si="32"/>
        <v>84</v>
      </c>
      <c r="C49" s="33">
        <f t="shared" si="33"/>
        <v>45</v>
      </c>
      <c r="D49" s="32">
        <f t="shared" si="34"/>
        <v>39</v>
      </c>
      <c r="E49" s="33">
        <f t="shared" si="35"/>
        <v>84</v>
      </c>
      <c r="F49" s="32">
        <v>45</v>
      </c>
      <c r="G49" s="33">
        <v>39</v>
      </c>
      <c r="H49" s="32">
        <f t="shared" si="36"/>
        <v>0</v>
      </c>
      <c r="I49" s="33"/>
      <c r="J49" s="32"/>
      <c r="K49" s="33">
        <f t="shared" si="37"/>
        <v>0</v>
      </c>
      <c r="L49" s="32"/>
      <c r="M49" s="33"/>
      <c r="N49" s="32">
        <f t="shared" si="38"/>
        <v>0</v>
      </c>
      <c r="O49" s="33"/>
      <c r="P49" s="32"/>
      <c r="Q49" s="33">
        <f t="shared" si="39"/>
        <v>0</v>
      </c>
      <c r="R49" s="32"/>
      <c r="S49" s="33"/>
      <c r="T49" s="32">
        <f t="shared" si="40"/>
        <v>0</v>
      </c>
      <c r="U49" s="33"/>
      <c r="V49" s="32"/>
      <c r="W49" s="33">
        <f t="shared" si="41"/>
        <v>0</v>
      </c>
      <c r="X49" s="33"/>
      <c r="Y49" s="32"/>
      <c r="Z49" s="33">
        <f t="shared" si="42"/>
        <v>0</v>
      </c>
      <c r="AA49" s="32"/>
      <c r="AB49" s="33"/>
      <c r="AC49" s="32">
        <f t="shared" si="43"/>
        <v>0</v>
      </c>
      <c r="AD49" s="33">
        <v>0</v>
      </c>
      <c r="AE49" s="32">
        <v>0</v>
      </c>
      <c r="AF49" s="33">
        <f t="shared" si="44"/>
        <v>0</v>
      </c>
      <c r="AG49" s="32">
        <v>0</v>
      </c>
      <c r="AH49" s="33">
        <v>0</v>
      </c>
      <c r="AI49" s="36">
        <f t="shared" si="45"/>
        <v>100</v>
      </c>
      <c r="AJ49" s="35">
        <f t="shared" si="46"/>
        <v>0</v>
      </c>
    </row>
    <row r="50" spans="1:36" ht="12" customHeight="1">
      <c r="A50" s="15" t="s">
        <v>64</v>
      </c>
      <c r="B50" s="30">
        <f t="shared" si="32"/>
        <v>73</v>
      </c>
      <c r="C50" s="31">
        <f t="shared" si="33"/>
        <v>37</v>
      </c>
      <c r="D50" s="30">
        <f t="shared" si="34"/>
        <v>36</v>
      </c>
      <c r="E50" s="31">
        <f t="shared" si="35"/>
        <v>72</v>
      </c>
      <c r="F50" s="30">
        <v>37</v>
      </c>
      <c r="G50" s="31">
        <v>35</v>
      </c>
      <c r="H50" s="30">
        <f t="shared" si="36"/>
        <v>0</v>
      </c>
      <c r="I50" s="31"/>
      <c r="J50" s="30"/>
      <c r="K50" s="31">
        <f t="shared" si="37"/>
        <v>0</v>
      </c>
      <c r="L50" s="30"/>
      <c r="M50" s="31"/>
      <c r="N50" s="30">
        <f t="shared" si="38"/>
        <v>0</v>
      </c>
      <c r="O50" s="31"/>
      <c r="P50" s="30"/>
      <c r="Q50" s="31">
        <f t="shared" si="39"/>
        <v>0</v>
      </c>
      <c r="R50" s="30"/>
      <c r="S50" s="31"/>
      <c r="T50" s="30">
        <f t="shared" si="40"/>
        <v>1</v>
      </c>
      <c r="U50" s="31"/>
      <c r="V50" s="30">
        <v>1</v>
      </c>
      <c r="W50" s="31">
        <f t="shared" si="41"/>
        <v>0</v>
      </c>
      <c r="X50" s="31"/>
      <c r="Y50" s="30"/>
      <c r="Z50" s="31">
        <f t="shared" si="42"/>
        <v>0</v>
      </c>
      <c r="AA50" s="30"/>
      <c r="AB50" s="31"/>
      <c r="AC50" s="30">
        <f t="shared" si="43"/>
        <v>0</v>
      </c>
      <c r="AD50" s="31">
        <v>0</v>
      </c>
      <c r="AE50" s="30">
        <v>0</v>
      </c>
      <c r="AF50" s="31">
        <f t="shared" si="44"/>
        <v>0</v>
      </c>
      <c r="AG50" s="30">
        <v>0</v>
      </c>
      <c r="AH50" s="31">
        <v>0</v>
      </c>
      <c r="AI50" s="53">
        <f t="shared" si="45"/>
        <v>98.63013698630137</v>
      </c>
      <c r="AJ50" s="35">
        <f t="shared" si="46"/>
        <v>0</v>
      </c>
    </row>
    <row r="51" spans="1:36" ht="12" customHeight="1">
      <c r="A51" s="15" t="s">
        <v>65</v>
      </c>
      <c r="B51" s="49">
        <f t="shared" si="32"/>
        <v>70</v>
      </c>
      <c r="C51" s="33">
        <f t="shared" si="33"/>
        <v>31</v>
      </c>
      <c r="D51" s="32">
        <f t="shared" si="34"/>
        <v>39</v>
      </c>
      <c r="E51" s="33">
        <f t="shared" si="35"/>
        <v>69</v>
      </c>
      <c r="F51" s="32">
        <v>30</v>
      </c>
      <c r="G51" s="33">
        <v>39</v>
      </c>
      <c r="H51" s="32">
        <f t="shared" si="36"/>
        <v>0</v>
      </c>
      <c r="I51" s="33"/>
      <c r="J51" s="32"/>
      <c r="K51" s="33">
        <f t="shared" si="37"/>
        <v>0</v>
      </c>
      <c r="L51" s="32"/>
      <c r="M51" s="33"/>
      <c r="N51" s="32">
        <f t="shared" si="38"/>
        <v>0</v>
      </c>
      <c r="O51" s="33"/>
      <c r="P51" s="32"/>
      <c r="Q51" s="33">
        <f t="shared" si="39"/>
        <v>1</v>
      </c>
      <c r="R51" s="32">
        <v>1</v>
      </c>
      <c r="S51" s="33"/>
      <c r="T51" s="32">
        <f t="shared" si="40"/>
        <v>0</v>
      </c>
      <c r="U51" s="33"/>
      <c r="V51" s="32"/>
      <c r="W51" s="33">
        <f t="shared" si="41"/>
        <v>0</v>
      </c>
      <c r="X51" s="33"/>
      <c r="Y51" s="32"/>
      <c r="Z51" s="33">
        <f t="shared" si="42"/>
        <v>0</v>
      </c>
      <c r="AA51" s="32"/>
      <c r="AB51" s="33"/>
      <c r="AC51" s="32">
        <f t="shared" si="43"/>
        <v>0</v>
      </c>
      <c r="AD51" s="33">
        <v>0</v>
      </c>
      <c r="AE51" s="32">
        <v>0</v>
      </c>
      <c r="AF51" s="33">
        <f t="shared" si="44"/>
        <v>0</v>
      </c>
      <c r="AG51" s="32">
        <v>0</v>
      </c>
      <c r="AH51" s="33">
        <v>0</v>
      </c>
      <c r="AI51" s="36">
        <f t="shared" si="45"/>
        <v>98.57142857142858</v>
      </c>
      <c r="AJ51" s="35">
        <f t="shared" si="46"/>
        <v>1.4285714285714286</v>
      </c>
    </row>
    <row r="52" spans="1:36" ht="12" customHeight="1">
      <c r="A52" s="15" t="s">
        <v>66</v>
      </c>
      <c r="B52" s="30">
        <f t="shared" si="32"/>
        <v>140</v>
      </c>
      <c r="C52" s="31">
        <f t="shared" si="33"/>
        <v>72</v>
      </c>
      <c r="D52" s="30">
        <f t="shared" si="34"/>
        <v>68</v>
      </c>
      <c r="E52" s="31">
        <f t="shared" si="35"/>
        <v>138</v>
      </c>
      <c r="F52" s="30">
        <v>71</v>
      </c>
      <c r="G52" s="31">
        <v>67</v>
      </c>
      <c r="H52" s="30">
        <f t="shared" si="36"/>
        <v>2</v>
      </c>
      <c r="I52" s="31">
        <v>1</v>
      </c>
      <c r="J52" s="30">
        <v>1</v>
      </c>
      <c r="K52" s="31">
        <f t="shared" si="37"/>
        <v>0</v>
      </c>
      <c r="L52" s="30"/>
      <c r="M52" s="31"/>
      <c r="N52" s="30">
        <f t="shared" si="38"/>
        <v>0</v>
      </c>
      <c r="O52" s="31"/>
      <c r="P52" s="30"/>
      <c r="Q52" s="31">
        <f t="shared" si="39"/>
        <v>0</v>
      </c>
      <c r="R52" s="30"/>
      <c r="S52" s="31"/>
      <c r="T52" s="30">
        <f t="shared" si="40"/>
        <v>0</v>
      </c>
      <c r="U52" s="31"/>
      <c r="V52" s="30"/>
      <c r="W52" s="31">
        <f t="shared" si="41"/>
        <v>0</v>
      </c>
      <c r="X52" s="31"/>
      <c r="Y52" s="30"/>
      <c r="Z52" s="31">
        <f t="shared" si="42"/>
        <v>0</v>
      </c>
      <c r="AA52" s="30"/>
      <c r="AB52" s="31"/>
      <c r="AC52" s="30">
        <f t="shared" si="43"/>
        <v>0</v>
      </c>
      <c r="AD52" s="31">
        <v>0</v>
      </c>
      <c r="AE52" s="30">
        <v>0</v>
      </c>
      <c r="AF52" s="31">
        <f t="shared" si="44"/>
        <v>0</v>
      </c>
      <c r="AG52" s="30">
        <v>0</v>
      </c>
      <c r="AH52" s="31">
        <v>0</v>
      </c>
      <c r="AI52" s="53">
        <f t="shared" si="45"/>
        <v>98.57142857142858</v>
      </c>
      <c r="AJ52" s="35">
        <f t="shared" si="46"/>
        <v>0</v>
      </c>
    </row>
    <row r="53" spans="1:36" ht="12" customHeight="1">
      <c r="A53" s="15" t="s">
        <v>67</v>
      </c>
      <c r="B53" s="49">
        <f t="shared" si="32"/>
        <v>146</v>
      </c>
      <c r="C53" s="33">
        <f t="shared" si="33"/>
        <v>73</v>
      </c>
      <c r="D53" s="32">
        <f t="shared" si="34"/>
        <v>73</v>
      </c>
      <c r="E53" s="33">
        <f t="shared" si="35"/>
        <v>144</v>
      </c>
      <c r="F53" s="32">
        <v>72</v>
      </c>
      <c r="G53" s="33">
        <v>72</v>
      </c>
      <c r="H53" s="32">
        <f t="shared" si="36"/>
        <v>0</v>
      </c>
      <c r="I53" s="33"/>
      <c r="J53" s="32"/>
      <c r="K53" s="33">
        <f t="shared" si="37"/>
        <v>1</v>
      </c>
      <c r="L53" s="32"/>
      <c r="M53" s="33">
        <v>1</v>
      </c>
      <c r="N53" s="32">
        <f t="shared" si="38"/>
        <v>1</v>
      </c>
      <c r="O53" s="33">
        <v>1</v>
      </c>
      <c r="P53" s="32"/>
      <c r="Q53" s="33">
        <f t="shared" si="39"/>
        <v>0</v>
      </c>
      <c r="R53" s="32"/>
      <c r="S53" s="33"/>
      <c r="T53" s="32">
        <f t="shared" si="40"/>
        <v>0</v>
      </c>
      <c r="U53" s="33"/>
      <c r="V53" s="32"/>
      <c r="W53" s="33">
        <f t="shared" si="41"/>
        <v>0</v>
      </c>
      <c r="X53" s="33"/>
      <c r="Y53" s="32"/>
      <c r="Z53" s="33">
        <f t="shared" si="42"/>
        <v>0</v>
      </c>
      <c r="AA53" s="32"/>
      <c r="AB53" s="33"/>
      <c r="AC53" s="32">
        <f t="shared" si="43"/>
        <v>0</v>
      </c>
      <c r="AD53" s="33">
        <v>0</v>
      </c>
      <c r="AE53" s="32">
        <v>0</v>
      </c>
      <c r="AF53" s="33">
        <f t="shared" si="44"/>
        <v>0</v>
      </c>
      <c r="AG53" s="32">
        <v>0</v>
      </c>
      <c r="AH53" s="33">
        <v>0</v>
      </c>
      <c r="AI53" s="36">
        <f t="shared" si="45"/>
        <v>98.63013698630137</v>
      </c>
      <c r="AJ53" s="35">
        <f t="shared" si="46"/>
        <v>0</v>
      </c>
    </row>
    <row r="54" spans="1:36" ht="12" customHeight="1">
      <c r="A54" s="15" t="s">
        <v>68</v>
      </c>
      <c r="B54" s="30">
        <f t="shared" si="32"/>
        <v>346</v>
      </c>
      <c r="C54" s="31">
        <f t="shared" si="33"/>
        <v>171</v>
      </c>
      <c r="D54" s="30">
        <f t="shared" si="34"/>
        <v>175</v>
      </c>
      <c r="E54" s="31">
        <f t="shared" si="35"/>
        <v>344</v>
      </c>
      <c r="F54" s="30">
        <v>170</v>
      </c>
      <c r="G54" s="31">
        <v>174</v>
      </c>
      <c r="H54" s="30">
        <f t="shared" si="36"/>
        <v>1</v>
      </c>
      <c r="I54" s="31"/>
      <c r="J54" s="30">
        <v>1</v>
      </c>
      <c r="K54" s="31">
        <f t="shared" si="37"/>
        <v>0</v>
      </c>
      <c r="L54" s="30"/>
      <c r="M54" s="31"/>
      <c r="N54" s="30">
        <f t="shared" si="38"/>
        <v>0</v>
      </c>
      <c r="O54" s="31"/>
      <c r="P54" s="30"/>
      <c r="Q54" s="31">
        <f t="shared" si="39"/>
        <v>1</v>
      </c>
      <c r="R54" s="30">
        <v>1</v>
      </c>
      <c r="S54" s="31"/>
      <c r="T54" s="30">
        <f t="shared" si="40"/>
        <v>0</v>
      </c>
      <c r="U54" s="31"/>
      <c r="V54" s="30"/>
      <c r="W54" s="31">
        <f t="shared" si="41"/>
        <v>0</v>
      </c>
      <c r="X54" s="31"/>
      <c r="Y54" s="30"/>
      <c r="Z54" s="31">
        <f t="shared" si="42"/>
        <v>1</v>
      </c>
      <c r="AA54" s="30">
        <v>1</v>
      </c>
      <c r="AB54" s="31"/>
      <c r="AC54" s="30">
        <f t="shared" si="43"/>
        <v>0</v>
      </c>
      <c r="AD54" s="31">
        <v>0</v>
      </c>
      <c r="AE54" s="30">
        <v>0</v>
      </c>
      <c r="AF54" s="31">
        <f t="shared" si="44"/>
        <v>0</v>
      </c>
      <c r="AG54" s="30">
        <v>0</v>
      </c>
      <c r="AH54" s="31">
        <v>0</v>
      </c>
      <c r="AI54" s="40">
        <f t="shared" si="45"/>
        <v>99.42196531791907</v>
      </c>
      <c r="AJ54" s="35">
        <f t="shared" si="46"/>
        <v>0.5780346820809248</v>
      </c>
    </row>
    <row r="55" spans="1:36" ht="12" customHeight="1">
      <c r="A55" s="15" t="s">
        <v>69</v>
      </c>
      <c r="B55" s="49">
        <f t="shared" si="32"/>
        <v>98</v>
      </c>
      <c r="C55" s="33">
        <f t="shared" si="33"/>
        <v>45</v>
      </c>
      <c r="D55" s="32">
        <f t="shared" si="34"/>
        <v>53</v>
      </c>
      <c r="E55" s="33">
        <f t="shared" si="35"/>
        <v>97</v>
      </c>
      <c r="F55" s="32">
        <v>44</v>
      </c>
      <c r="G55" s="33">
        <v>53</v>
      </c>
      <c r="H55" s="32">
        <f t="shared" si="36"/>
        <v>0</v>
      </c>
      <c r="I55" s="33"/>
      <c r="J55" s="32"/>
      <c r="K55" s="33">
        <f t="shared" si="37"/>
        <v>0</v>
      </c>
      <c r="L55" s="32"/>
      <c r="M55" s="33"/>
      <c r="N55" s="32">
        <f t="shared" si="38"/>
        <v>0</v>
      </c>
      <c r="O55" s="33"/>
      <c r="P55" s="32"/>
      <c r="Q55" s="33">
        <f t="shared" si="39"/>
        <v>0</v>
      </c>
      <c r="R55" s="32"/>
      <c r="S55" s="33"/>
      <c r="T55" s="32">
        <f t="shared" si="40"/>
        <v>0</v>
      </c>
      <c r="U55" s="33"/>
      <c r="V55" s="32"/>
      <c r="W55" s="33">
        <f t="shared" si="41"/>
        <v>1</v>
      </c>
      <c r="X55" s="33">
        <v>1</v>
      </c>
      <c r="Y55" s="32"/>
      <c r="Z55" s="33">
        <f t="shared" si="42"/>
        <v>0</v>
      </c>
      <c r="AA55" s="32"/>
      <c r="AB55" s="33"/>
      <c r="AC55" s="32">
        <f t="shared" si="43"/>
        <v>0</v>
      </c>
      <c r="AD55" s="33">
        <v>0</v>
      </c>
      <c r="AE55" s="32">
        <v>0</v>
      </c>
      <c r="AF55" s="33">
        <f t="shared" si="44"/>
        <v>0</v>
      </c>
      <c r="AG55" s="32">
        <v>0</v>
      </c>
      <c r="AH55" s="33">
        <v>0</v>
      </c>
      <c r="AI55" s="54">
        <f t="shared" si="45"/>
        <v>98.9795918367347</v>
      </c>
      <c r="AJ55" s="35">
        <f t="shared" si="46"/>
        <v>0</v>
      </c>
    </row>
    <row r="56" spans="1:36" ht="12" customHeight="1">
      <c r="A56" s="15" t="s">
        <v>70</v>
      </c>
      <c r="B56" s="30">
        <f t="shared" si="32"/>
        <v>37</v>
      </c>
      <c r="C56" s="31">
        <f t="shared" si="33"/>
        <v>16</v>
      </c>
      <c r="D56" s="30">
        <f t="shared" si="34"/>
        <v>21</v>
      </c>
      <c r="E56" s="31">
        <f t="shared" si="35"/>
        <v>37</v>
      </c>
      <c r="F56" s="30">
        <v>16</v>
      </c>
      <c r="G56" s="31">
        <v>21</v>
      </c>
      <c r="H56" s="30">
        <f t="shared" si="36"/>
        <v>0</v>
      </c>
      <c r="I56" s="31"/>
      <c r="J56" s="30"/>
      <c r="K56" s="31">
        <f t="shared" si="37"/>
        <v>0</v>
      </c>
      <c r="L56" s="30"/>
      <c r="M56" s="31"/>
      <c r="N56" s="30">
        <f t="shared" si="38"/>
        <v>0</v>
      </c>
      <c r="O56" s="31"/>
      <c r="P56" s="30"/>
      <c r="Q56" s="31">
        <f t="shared" si="39"/>
        <v>0</v>
      </c>
      <c r="R56" s="30"/>
      <c r="S56" s="31"/>
      <c r="T56" s="30">
        <f t="shared" si="40"/>
        <v>0</v>
      </c>
      <c r="U56" s="31"/>
      <c r="V56" s="30"/>
      <c r="W56" s="31">
        <f t="shared" si="41"/>
        <v>0</v>
      </c>
      <c r="X56" s="31"/>
      <c r="Y56" s="30"/>
      <c r="Z56" s="31">
        <f t="shared" si="42"/>
        <v>0</v>
      </c>
      <c r="AA56" s="30"/>
      <c r="AB56" s="31"/>
      <c r="AC56" s="30">
        <f t="shared" si="43"/>
        <v>0</v>
      </c>
      <c r="AD56" s="31">
        <v>0</v>
      </c>
      <c r="AE56" s="30">
        <v>0</v>
      </c>
      <c r="AF56" s="31">
        <f t="shared" si="44"/>
        <v>0</v>
      </c>
      <c r="AG56" s="30">
        <v>0</v>
      </c>
      <c r="AH56" s="31">
        <v>0</v>
      </c>
      <c r="AI56" s="53">
        <f t="shared" si="45"/>
        <v>100</v>
      </c>
      <c r="AJ56" s="35">
        <f t="shared" si="46"/>
        <v>0</v>
      </c>
    </row>
    <row r="57" spans="1:36" s="12" customFormat="1" ht="12" customHeight="1">
      <c r="A57" s="17" t="s">
        <v>71</v>
      </c>
      <c r="B57" s="44">
        <f aca="true" t="shared" si="47" ref="B57:AH57">SUM(B58:B66)</f>
        <v>6678</v>
      </c>
      <c r="C57" s="45">
        <f t="shared" si="47"/>
        <v>3394</v>
      </c>
      <c r="D57" s="46">
        <f t="shared" si="47"/>
        <v>3284</v>
      </c>
      <c r="E57" s="45">
        <f t="shared" si="47"/>
        <v>6543</v>
      </c>
      <c r="F57" s="46">
        <f t="shared" si="47"/>
        <v>3309</v>
      </c>
      <c r="G57" s="45">
        <f t="shared" si="47"/>
        <v>3234</v>
      </c>
      <c r="H57" s="46">
        <f t="shared" si="47"/>
        <v>7</v>
      </c>
      <c r="I57" s="45">
        <f t="shared" si="47"/>
        <v>4</v>
      </c>
      <c r="J57" s="46">
        <f t="shared" si="47"/>
        <v>3</v>
      </c>
      <c r="K57" s="45">
        <f t="shared" si="47"/>
        <v>11</v>
      </c>
      <c r="L57" s="46">
        <f t="shared" si="47"/>
        <v>7</v>
      </c>
      <c r="M57" s="45">
        <f t="shared" si="47"/>
        <v>4</v>
      </c>
      <c r="N57" s="46">
        <f t="shared" si="47"/>
        <v>5</v>
      </c>
      <c r="O57" s="45">
        <f t="shared" si="47"/>
        <v>5</v>
      </c>
      <c r="P57" s="46">
        <f t="shared" si="47"/>
        <v>0</v>
      </c>
      <c r="Q57" s="45">
        <f t="shared" si="47"/>
        <v>35</v>
      </c>
      <c r="R57" s="46">
        <f t="shared" si="47"/>
        <v>28</v>
      </c>
      <c r="S57" s="45">
        <f t="shared" si="47"/>
        <v>7</v>
      </c>
      <c r="T57" s="46">
        <f t="shared" si="47"/>
        <v>77</v>
      </c>
      <c r="U57" s="45">
        <f t="shared" si="47"/>
        <v>41</v>
      </c>
      <c r="V57" s="46">
        <f t="shared" si="47"/>
        <v>36</v>
      </c>
      <c r="W57" s="45">
        <f t="shared" si="47"/>
        <v>0</v>
      </c>
      <c r="X57" s="45">
        <f t="shared" si="47"/>
        <v>0</v>
      </c>
      <c r="Y57" s="46">
        <f t="shared" si="47"/>
        <v>0</v>
      </c>
      <c r="Z57" s="45">
        <f t="shared" si="47"/>
        <v>3</v>
      </c>
      <c r="AA57" s="46">
        <f t="shared" si="47"/>
        <v>3</v>
      </c>
      <c r="AB57" s="45">
        <f t="shared" si="47"/>
        <v>0</v>
      </c>
      <c r="AC57" s="46">
        <f t="shared" si="47"/>
        <v>0</v>
      </c>
      <c r="AD57" s="45">
        <f t="shared" si="47"/>
        <v>0</v>
      </c>
      <c r="AE57" s="46">
        <f t="shared" si="47"/>
        <v>0</v>
      </c>
      <c r="AF57" s="45">
        <f t="shared" si="47"/>
        <v>0</v>
      </c>
      <c r="AG57" s="46">
        <f t="shared" si="47"/>
        <v>0</v>
      </c>
      <c r="AH57" s="45">
        <f t="shared" si="47"/>
        <v>0</v>
      </c>
      <c r="AI57" s="47">
        <f t="shared" si="45"/>
        <v>97.97843665768194</v>
      </c>
      <c r="AJ57" s="48">
        <f t="shared" si="46"/>
        <v>0.5690326445043427</v>
      </c>
    </row>
    <row r="58" spans="1:36" ht="12" customHeight="1">
      <c r="A58" s="15" t="s">
        <v>72</v>
      </c>
      <c r="B58" s="37">
        <f aca="true" t="shared" si="48" ref="B58:B66">C58+D58</f>
        <v>2594</v>
      </c>
      <c r="C58" s="38">
        <f aca="true" t="shared" si="49" ref="C58:C66">F58+I58+L58+O58+R58+U58+X58</f>
        <v>1307</v>
      </c>
      <c r="D58" s="39">
        <f aca="true" t="shared" si="50" ref="D58:D66">G58+J58+M58+P58+S58+V58+Y58</f>
        <v>1287</v>
      </c>
      <c r="E58" s="38">
        <f aca="true" t="shared" si="51" ref="E58:E66">F58+G58</f>
        <v>2515</v>
      </c>
      <c r="F58" s="39">
        <v>1260</v>
      </c>
      <c r="G58" s="38">
        <v>1255</v>
      </c>
      <c r="H58" s="39">
        <f aca="true" t="shared" si="52" ref="H58:H66">I58+J58</f>
        <v>5</v>
      </c>
      <c r="I58" s="38">
        <v>2</v>
      </c>
      <c r="J58" s="39">
        <v>3</v>
      </c>
      <c r="K58" s="38">
        <f aca="true" t="shared" si="53" ref="K58:K66">L58+M58</f>
        <v>8</v>
      </c>
      <c r="L58" s="39">
        <v>5</v>
      </c>
      <c r="M58" s="38">
        <v>3</v>
      </c>
      <c r="N58" s="39">
        <f aca="true" t="shared" si="54" ref="N58:N66">O58+P58</f>
        <v>3</v>
      </c>
      <c r="O58" s="38">
        <v>3</v>
      </c>
      <c r="P58" s="39"/>
      <c r="Q58" s="38">
        <f aca="true" t="shared" si="55" ref="Q58:Q66">R58+S58</f>
        <v>22</v>
      </c>
      <c r="R58" s="39">
        <v>18</v>
      </c>
      <c r="S58" s="38">
        <v>4</v>
      </c>
      <c r="T58" s="39">
        <f aca="true" t="shared" si="56" ref="T58:T66">U58+V58</f>
        <v>41</v>
      </c>
      <c r="U58" s="38">
        <v>19</v>
      </c>
      <c r="V58" s="39">
        <v>22</v>
      </c>
      <c r="W58" s="38">
        <f aca="true" t="shared" si="57" ref="W58:W66">X58+Y58</f>
        <v>0</v>
      </c>
      <c r="X58" s="38"/>
      <c r="Y58" s="39"/>
      <c r="Z58" s="38">
        <f aca="true" t="shared" si="58" ref="Z58:Z66">AA58+AB58</f>
        <v>1</v>
      </c>
      <c r="AA58" s="39">
        <v>1</v>
      </c>
      <c r="AB58" s="38"/>
      <c r="AC58" s="39">
        <f aca="true" t="shared" si="59" ref="AC58:AC66">AD58+AE58</f>
        <v>0</v>
      </c>
      <c r="AD58" s="38">
        <v>0</v>
      </c>
      <c r="AE58" s="39">
        <v>0</v>
      </c>
      <c r="AF58" s="38">
        <f aca="true" t="shared" si="60" ref="AF58:AF66">AG58+AH58</f>
        <v>0</v>
      </c>
      <c r="AG58" s="39">
        <v>0</v>
      </c>
      <c r="AH58" s="38">
        <v>0</v>
      </c>
      <c r="AI58" s="36">
        <f t="shared" si="45"/>
        <v>96.95451040863531</v>
      </c>
      <c r="AJ58" s="35">
        <f t="shared" si="46"/>
        <v>0.8866615265998458</v>
      </c>
    </row>
    <row r="59" spans="1:36" ht="12" customHeight="1">
      <c r="A59" s="15" t="s">
        <v>73</v>
      </c>
      <c r="B59" s="30">
        <f t="shared" si="48"/>
        <v>416</v>
      </c>
      <c r="C59" s="31">
        <f t="shared" si="49"/>
        <v>231</v>
      </c>
      <c r="D59" s="30">
        <f t="shared" si="50"/>
        <v>185</v>
      </c>
      <c r="E59" s="31">
        <f t="shared" si="51"/>
        <v>410</v>
      </c>
      <c r="F59" s="30">
        <v>225</v>
      </c>
      <c r="G59" s="31">
        <v>185</v>
      </c>
      <c r="H59" s="30">
        <f t="shared" si="52"/>
        <v>1</v>
      </c>
      <c r="I59" s="31">
        <v>1</v>
      </c>
      <c r="J59" s="30"/>
      <c r="K59" s="31">
        <f t="shared" si="53"/>
        <v>0</v>
      </c>
      <c r="L59" s="30"/>
      <c r="M59" s="31"/>
      <c r="N59" s="30">
        <f t="shared" si="54"/>
        <v>1</v>
      </c>
      <c r="O59" s="31">
        <v>1</v>
      </c>
      <c r="P59" s="30"/>
      <c r="Q59" s="31">
        <f t="shared" si="55"/>
        <v>3</v>
      </c>
      <c r="R59" s="30">
        <v>3</v>
      </c>
      <c r="S59" s="31"/>
      <c r="T59" s="30">
        <f t="shared" si="56"/>
        <v>1</v>
      </c>
      <c r="U59" s="31">
        <v>1</v>
      </c>
      <c r="V59" s="30"/>
      <c r="W59" s="31">
        <f t="shared" si="57"/>
        <v>0</v>
      </c>
      <c r="X59" s="31"/>
      <c r="Y59" s="30"/>
      <c r="Z59" s="31">
        <f t="shared" si="58"/>
        <v>2</v>
      </c>
      <c r="AA59" s="30">
        <v>2</v>
      </c>
      <c r="AB59" s="31"/>
      <c r="AC59" s="30">
        <f t="shared" si="59"/>
        <v>0</v>
      </c>
      <c r="AD59" s="31">
        <v>0</v>
      </c>
      <c r="AE59" s="30">
        <v>0</v>
      </c>
      <c r="AF59" s="31">
        <f t="shared" si="60"/>
        <v>0</v>
      </c>
      <c r="AG59" s="30">
        <v>0</v>
      </c>
      <c r="AH59" s="31">
        <v>0</v>
      </c>
      <c r="AI59" s="40">
        <f t="shared" si="45"/>
        <v>98.5576923076923</v>
      </c>
      <c r="AJ59" s="35">
        <f t="shared" si="46"/>
        <v>1.201923076923077</v>
      </c>
    </row>
    <row r="60" spans="1:36" ht="12" customHeight="1">
      <c r="A60" s="15" t="s">
        <v>74</v>
      </c>
      <c r="B60" s="49">
        <f t="shared" si="48"/>
        <v>246</v>
      </c>
      <c r="C60" s="33">
        <f t="shared" si="49"/>
        <v>122</v>
      </c>
      <c r="D60" s="32">
        <f t="shared" si="50"/>
        <v>124</v>
      </c>
      <c r="E60" s="33">
        <f t="shared" si="51"/>
        <v>245</v>
      </c>
      <c r="F60" s="32">
        <v>122</v>
      </c>
      <c r="G60" s="33">
        <v>123</v>
      </c>
      <c r="H60" s="32">
        <f t="shared" si="52"/>
        <v>0</v>
      </c>
      <c r="I60" s="33"/>
      <c r="J60" s="32"/>
      <c r="K60" s="33">
        <f t="shared" si="53"/>
        <v>0</v>
      </c>
      <c r="L60" s="32"/>
      <c r="M60" s="33"/>
      <c r="N60" s="32">
        <f t="shared" si="54"/>
        <v>0</v>
      </c>
      <c r="O60" s="33"/>
      <c r="P60" s="32"/>
      <c r="Q60" s="33">
        <f t="shared" si="55"/>
        <v>1</v>
      </c>
      <c r="R60" s="32"/>
      <c r="S60" s="33">
        <v>1</v>
      </c>
      <c r="T60" s="32">
        <f t="shared" si="56"/>
        <v>0</v>
      </c>
      <c r="U60" s="33"/>
      <c r="V60" s="32"/>
      <c r="W60" s="33">
        <f t="shared" si="57"/>
        <v>0</v>
      </c>
      <c r="X60" s="33"/>
      <c r="Y60" s="32"/>
      <c r="Z60" s="33">
        <f t="shared" si="58"/>
        <v>0</v>
      </c>
      <c r="AA60" s="32"/>
      <c r="AB60" s="33"/>
      <c r="AC60" s="32">
        <f t="shared" si="59"/>
        <v>0</v>
      </c>
      <c r="AD60" s="33">
        <v>0</v>
      </c>
      <c r="AE60" s="32">
        <v>0</v>
      </c>
      <c r="AF60" s="33">
        <f t="shared" si="60"/>
        <v>0</v>
      </c>
      <c r="AG60" s="32">
        <v>0</v>
      </c>
      <c r="AH60" s="33">
        <v>0</v>
      </c>
      <c r="AI60" s="54">
        <f t="shared" si="45"/>
        <v>99.59349593495935</v>
      </c>
      <c r="AJ60" s="35">
        <f t="shared" si="46"/>
        <v>0.40650406504065045</v>
      </c>
    </row>
    <row r="61" spans="1:36" ht="12" customHeight="1">
      <c r="A61" s="15" t="s">
        <v>75</v>
      </c>
      <c r="B61" s="30">
        <f t="shared" si="48"/>
        <v>347</v>
      </c>
      <c r="C61" s="31">
        <f t="shared" si="49"/>
        <v>179</v>
      </c>
      <c r="D61" s="30">
        <f t="shared" si="50"/>
        <v>168</v>
      </c>
      <c r="E61" s="31">
        <f t="shared" si="51"/>
        <v>342</v>
      </c>
      <c r="F61" s="30">
        <v>176</v>
      </c>
      <c r="G61" s="31">
        <v>166</v>
      </c>
      <c r="H61" s="30">
        <f t="shared" si="52"/>
        <v>1</v>
      </c>
      <c r="I61" s="31">
        <v>1</v>
      </c>
      <c r="J61" s="30"/>
      <c r="K61" s="31">
        <f t="shared" si="53"/>
        <v>0</v>
      </c>
      <c r="L61" s="30"/>
      <c r="M61" s="31"/>
      <c r="N61" s="30">
        <f t="shared" si="54"/>
        <v>0</v>
      </c>
      <c r="O61" s="31"/>
      <c r="P61" s="30"/>
      <c r="Q61" s="31">
        <f t="shared" si="55"/>
        <v>0</v>
      </c>
      <c r="R61" s="30"/>
      <c r="S61" s="31"/>
      <c r="T61" s="30">
        <f t="shared" si="56"/>
        <v>4</v>
      </c>
      <c r="U61" s="31">
        <v>2</v>
      </c>
      <c r="V61" s="30">
        <v>2</v>
      </c>
      <c r="W61" s="31">
        <f t="shared" si="57"/>
        <v>0</v>
      </c>
      <c r="X61" s="31"/>
      <c r="Y61" s="30"/>
      <c r="Z61" s="31">
        <f t="shared" si="58"/>
        <v>0</v>
      </c>
      <c r="AA61" s="30"/>
      <c r="AB61" s="31"/>
      <c r="AC61" s="30">
        <f t="shared" si="59"/>
        <v>0</v>
      </c>
      <c r="AD61" s="31">
        <v>0</v>
      </c>
      <c r="AE61" s="30">
        <v>0</v>
      </c>
      <c r="AF61" s="31">
        <f t="shared" si="60"/>
        <v>0</v>
      </c>
      <c r="AG61" s="30">
        <v>0</v>
      </c>
      <c r="AH61" s="31">
        <v>0</v>
      </c>
      <c r="AI61" s="40">
        <f t="shared" si="45"/>
        <v>98.55907780979827</v>
      </c>
      <c r="AJ61" s="35">
        <f t="shared" si="46"/>
        <v>0</v>
      </c>
    </row>
    <row r="62" spans="1:36" ht="12" customHeight="1">
      <c r="A62" s="15" t="s">
        <v>76</v>
      </c>
      <c r="B62" s="49">
        <f t="shared" si="48"/>
        <v>78</v>
      </c>
      <c r="C62" s="33">
        <f t="shared" si="49"/>
        <v>36</v>
      </c>
      <c r="D62" s="32">
        <f t="shared" si="50"/>
        <v>42</v>
      </c>
      <c r="E62" s="33">
        <f t="shared" si="51"/>
        <v>78</v>
      </c>
      <c r="F62" s="32">
        <v>36</v>
      </c>
      <c r="G62" s="33">
        <v>42</v>
      </c>
      <c r="H62" s="32">
        <f t="shared" si="52"/>
        <v>0</v>
      </c>
      <c r="I62" s="33"/>
      <c r="J62" s="32"/>
      <c r="K62" s="33">
        <f t="shared" si="53"/>
        <v>0</v>
      </c>
      <c r="L62" s="32"/>
      <c r="M62" s="33"/>
      <c r="N62" s="32">
        <f t="shared" si="54"/>
        <v>0</v>
      </c>
      <c r="O62" s="33"/>
      <c r="P62" s="32"/>
      <c r="Q62" s="33">
        <f t="shared" si="55"/>
        <v>0</v>
      </c>
      <c r="R62" s="32"/>
      <c r="S62" s="33"/>
      <c r="T62" s="32">
        <f t="shared" si="56"/>
        <v>0</v>
      </c>
      <c r="U62" s="33"/>
      <c r="V62" s="32"/>
      <c r="W62" s="33">
        <f t="shared" si="57"/>
        <v>0</v>
      </c>
      <c r="X62" s="33"/>
      <c r="Y62" s="32"/>
      <c r="Z62" s="33">
        <f t="shared" si="58"/>
        <v>0</v>
      </c>
      <c r="AA62" s="32"/>
      <c r="AB62" s="33"/>
      <c r="AC62" s="32">
        <f t="shared" si="59"/>
        <v>0</v>
      </c>
      <c r="AD62" s="33">
        <v>0</v>
      </c>
      <c r="AE62" s="32">
        <v>0</v>
      </c>
      <c r="AF62" s="33">
        <f t="shared" si="60"/>
        <v>0</v>
      </c>
      <c r="AG62" s="32">
        <v>0</v>
      </c>
      <c r="AH62" s="33">
        <v>0</v>
      </c>
      <c r="AI62" s="36">
        <f t="shared" si="45"/>
        <v>100</v>
      </c>
      <c r="AJ62" s="35">
        <f t="shared" si="46"/>
        <v>0</v>
      </c>
    </row>
    <row r="63" spans="1:36" ht="12" customHeight="1">
      <c r="A63" s="15" t="s">
        <v>77</v>
      </c>
      <c r="B63" s="30">
        <f t="shared" si="48"/>
        <v>1145</v>
      </c>
      <c r="C63" s="31">
        <f t="shared" si="49"/>
        <v>579</v>
      </c>
      <c r="D63" s="30">
        <f t="shared" si="50"/>
        <v>566</v>
      </c>
      <c r="E63" s="31">
        <f t="shared" si="51"/>
        <v>1127</v>
      </c>
      <c r="F63" s="30">
        <v>569</v>
      </c>
      <c r="G63" s="31">
        <v>558</v>
      </c>
      <c r="H63" s="30">
        <f t="shared" si="52"/>
        <v>0</v>
      </c>
      <c r="I63" s="31"/>
      <c r="J63" s="30"/>
      <c r="K63" s="31">
        <f t="shared" si="53"/>
        <v>3</v>
      </c>
      <c r="L63" s="30">
        <v>2</v>
      </c>
      <c r="M63" s="31">
        <v>1</v>
      </c>
      <c r="N63" s="30">
        <f t="shared" si="54"/>
        <v>0</v>
      </c>
      <c r="O63" s="31"/>
      <c r="P63" s="30"/>
      <c r="Q63" s="31">
        <f t="shared" si="55"/>
        <v>2</v>
      </c>
      <c r="R63" s="30">
        <v>1</v>
      </c>
      <c r="S63" s="31">
        <v>1</v>
      </c>
      <c r="T63" s="30">
        <f t="shared" si="56"/>
        <v>13</v>
      </c>
      <c r="U63" s="31">
        <v>7</v>
      </c>
      <c r="V63" s="30">
        <v>6</v>
      </c>
      <c r="W63" s="31">
        <f t="shared" si="57"/>
        <v>0</v>
      </c>
      <c r="X63" s="31"/>
      <c r="Y63" s="30"/>
      <c r="Z63" s="31">
        <f t="shared" si="58"/>
        <v>0</v>
      </c>
      <c r="AA63" s="30"/>
      <c r="AB63" s="31"/>
      <c r="AC63" s="30">
        <f t="shared" si="59"/>
        <v>0</v>
      </c>
      <c r="AD63" s="31">
        <v>0</v>
      </c>
      <c r="AE63" s="30">
        <v>0</v>
      </c>
      <c r="AF63" s="31">
        <f t="shared" si="60"/>
        <v>0</v>
      </c>
      <c r="AG63" s="30">
        <v>0</v>
      </c>
      <c r="AH63" s="31">
        <v>0</v>
      </c>
      <c r="AI63" s="40">
        <f t="shared" si="45"/>
        <v>98.42794759825327</v>
      </c>
      <c r="AJ63" s="35">
        <f t="shared" si="46"/>
        <v>0.17467248908296942</v>
      </c>
    </row>
    <row r="64" spans="1:36" ht="12" customHeight="1">
      <c r="A64" s="15" t="s">
        <v>78</v>
      </c>
      <c r="B64" s="49">
        <f t="shared" si="48"/>
        <v>828</v>
      </c>
      <c r="C64" s="33">
        <f t="shared" si="49"/>
        <v>397</v>
      </c>
      <c r="D64" s="32">
        <f t="shared" si="50"/>
        <v>431</v>
      </c>
      <c r="E64" s="33">
        <f t="shared" si="51"/>
        <v>817</v>
      </c>
      <c r="F64" s="32">
        <v>389</v>
      </c>
      <c r="G64" s="33">
        <v>428</v>
      </c>
      <c r="H64" s="32">
        <f t="shared" si="52"/>
        <v>0</v>
      </c>
      <c r="I64" s="33"/>
      <c r="J64" s="32"/>
      <c r="K64" s="33">
        <f t="shared" si="53"/>
        <v>0</v>
      </c>
      <c r="L64" s="32"/>
      <c r="M64" s="33"/>
      <c r="N64" s="32">
        <f t="shared" si="54"/>
        <v>0</v>
      </c>
      <c r="O64" s="33"/>
      <c r="P64" s="32"/>
      <c r="Q64" s="33">
        <f t="shared" si="55"/>
        <v>0</v>
      </c>
      <c r="R64" s="32"/>
      <c r="S64" s="33"/>
      <c r="T64" s="32">
        <f t="shared" si="56"/>
        <v>11</v>
      </c>
      <c r="U64" s="33">
        <v>8</v>
      </c>
      <c r="V64" s="32">
        <v>3</v>
      </c>
      <c r="W64" s="33">
        <f t="shared" si="57"/>
        <v>0</v>
      </c>
      <c r="X64" s="33"/>
      <c r="Y64" s="32"/>
      <c r="Z64" s="33">
        <f t="shared" si="58"/>
        <v>0</v>
      </c>
      <c r="AA64" s="32"/>
      <c r="AB64" s="33"/>
      <c r="AC64" s="32">
        <f t="shared" si="59"/>
        <v>0</v>
      </c>
      <c r="AD64" s="33">
        <v>0</v>
      </c>
      <c r="AE64" s="32">
        <v>0</v>
      </c>
      <c r="AF64" s="33">
        <f t="shared" si="60"/>
        <v>0</v>
      </c>
      <c r="AG64" s="32">
        <v>0</v>
      </c>
      <c r="AH64" s="33">
        <v>0</v>
      </c>
      <c r="AI64" s="36">
        <f t="shared" si="45"/>
        <v>98.67149758454107</v>
      </c>
      <c r="AJ64" s="35">
        <f t="shared" si="46"/>
        <v>0</v>
      </c>
    </row>
    <row r="65" spans="1:36" ht="12" customHeight="1">
      <c r="A65" s="15" t="s">
        <v>79</v>
      </c>
      <c r="B65" s="49">
        <f t="shared" si="48"/>
        <v>414</v>
      </c>
      <c r="C65" s="33">
        <f t="shared" si="49"/>
        <v>210</v>
      </c>
      <c r="D65" s="32">
        <f t="shared" si="50"/>
        <v>204</v>
      </c>
      <c r="E65" s="33">
        <f t="shared" si="51"/>
        <v>407</v>
      </c>
      <c r="F65" s="32">
        <v>206</v>
      </c>
      <c r="G65" s="33">
        <v>201</v>
      </c>
      <c r="H65" s="32">
        <f t="shared" si="52"/>
        <v>0</v>
      </c>
      <c r="I65" s="33"/>
      <c r="J65" s="32"/>
      <c r="K65" s="33">
        <f t="shared" si="53"/>
        <v>0</v>
      </c>
      <c r="L65" s="32"/>
      <c r="M65" s="33"/>
      <c r="N65" s="32">
        <f t="shared" si="54"/>
        <v>1</v>
      </c>
      <c r="O65" s="33">
        <v>1</v>
      </c>
      <c r="P65" s="32"/>
      <c r="Q65" s="33">
        <f t="shared" si="55"/>
        <v>3</v>
      </c>
      <c r="R65" s="32">
        <v>2</v>
      </c>
      <c r="S65" s="33">
        <v>1</v>
      </c>
      <c r="T65" s="32">
        <f t="shared" si="56"/>
        <v>3</v>
      </c>
      <c r="U65" s="33">
        <v>1</v>
      </c>
      <c r="V65" s="32">
        <v>2</v>
      </c>
      <c r="W65" s="33">
        <f t="shared" si="57"/>
        <v>0</v>
      </c>
      <c r="X65" s="33"/>
      <c r="Y65" s="32"/>
      <c r="Z65" s="33">
        <f t="shared" si="58"/>
        <v>0</v>
      </c>
      <c r="AA65" s="32"/>
      <c r="AB65" s="33"/>
      <c r="AC65" s="32">
        <f t="shared" si="59"/>
        <v>0</v>
      </c>
      <c r="AD65" s="33">
        <v>0</v>
      </c>
      <c r="AE65" s="32">
        <v>0</v>
      </c>
      <c r="AF65" s="33">
        <f t="shared" si="60"/>
        <v>0</v>
      </c>
      <c r="AG65" s="32">
        <v>0</v>
      </c>
      <c r="AH65" s="33">
        <v>0</v>
      </c>
      <c r="AI65" s="36">
        <f t="shared" si="45"/>
        <v>98.30917874396135</v>
      </c>
      <c r="AJ65" s="35">
        <f t="shared" si="46"/>
        <v>0.7246376811594203</v>
      </c>
    </row>
    <row r="66" spans="1:36" ht="12" customHeight="1">
      <c r="A66" s="15" t="s">
        <v>80</v>
      </c>
      <c r="B66" s="30">
        <f t="shared" si="48"/>
        <v>610</v>
      </c>
      <c r="C66" s="31">
        <f t="shared" si="49"/>
        <v>333</v>
      </c>
      <c r="D66" s="30">
        <f t="shared" si="50"/>
        <v>277</v>
      </c>
      <c r="E66" s="31">
        <f t="shared" si="51"/>
        <v>602</v>
      </c>
      <c r="F66" s="30">
        <v>326</v>
      </c>
      <c r="G66" s="31">
        <v>276</v>
      </c>
      <c r="H66" s="30">
        <f t="shared" si="52"/>
        <v>0</v>
      </c>
      <c r="I66" s="31"/>
      <c r="J66" s="30"/>
      <c r="K66" s="31">
        <f t="shared" si="53"/>
        <v>0</v>
      </c>
      <c r="L66" s="30"/>
      <c r="M66" s="31"/>
      <c r="N66" s="30">
        <f t="shared" si="54"/>
        <v>0</v>
      </c>
      <c r="O66" s="31"/>
      <c r="P66" s="30"/>
      <c r="Q66" s="31">
        <f t="shared" si="55"/>
        <v>4</v>
      </c>
      <c r="R66" s="30">
        <v>4</v>
      </c>
      <c r="S66" s="31"/>
      <c r="T66" s="30">
        <f t="shared" si="56"/>
        <v>4</v>
      </c>
      <c r="U66" s="31">
        <v>3</v>
      </c>
      <c r="V66" s="30">
        <v>1</v>
      </c>
      <c r="W66" s="31">
        <f t="shared" si="57"/>
        <v>0</v>
      </c>
      <c r="X66" s="31"/>
      <c r="Y66" s="30"/>
      <c r="Z66" s="31">
        <f t="shared" si="58"/>
        <v>0</v>
      </c>
      <c r="AA66" s="30"/>
      <c r="AB66" s="31"/>
      <c r="AC66" s="30">
        <f t="shared" si="59"/>
        <v>0</v>
      </c>
      <c r="AD66" s="31">
        <v>0</v>
      </c>
      <c r="AE66" s="30">
        <v>0</v>
      </c>
      <c r="AF66" s="31">
        <f t="shared" si="60"/>
        <v>0</v>
      </c>
      <c r="AG66" s="30">
        <v>0</v>
      </c>
      <c r="AH66" s="31">
        <v>0</v>
      </c>
      <c r="AI66" s="50">
        <f t="shared" si="45"/>
        <v>98.68852459016394</v>
      </c>
      <c r="AJ66" s="52">
        <f t="shared" si="46"/>
        <v>0.6557377049180327</v>
      </c>
    </row>
    <row r="67" spans="1:36" s="12" customFormat="1" ht="12" customHeight="1">
      <c r="A67" s="17" t="s">
        <v>81</v>
      </c>
      <c r="B67" s="44">
        <f aca="true" t="shared" si="61" ref="B67:AH67">SUM(B68)</f>
        <v>8063</v>
      </c>
      <c r="C67" s="45">
        <f t="shared" si="61"/>
        <v>4154</v>
      </c>
      <c r="D67" s="46">
        <f t="shared" si="61"/>
        <v>3909</v>
      </c>
      <c r="E67" s="45">
        <f t="shared" si="61"/>
        <v>7927</v>
      </c>
      <c r="F67" s="46">
        <f t="shared" si="61"/>
        <v>4066</v>
      </c>
      <c r="G67" s="45">
        <f t="shared" si="61"/>
        <v>3861</v>
      </c>
      <c r="H67" s="46">
        <f t="shared" si="61"/>
        <v>13</v>
      </c>
      <c r="I67" s="45">
        <f t="shared" si="61"/>
        <v>9</v>
      </c>
      <c r="J67" s="46">
        <f t="shared" si="61"/>
        <v>4</v>
      </c>
      <c r="K67" s="45">
        <f t="shared" si="61"/>
        <v>7</v>
      </c>
      <c r="L67" s="46">
        <f t="shared" si="61"/>
        <v>3</v>
      </c>
      <c r="M67" s="45">
        <f t="shared" si="61"/>
        <v>4</v>
      </c>
      <c r="N67" s="46">
        <f t="shared" si="61"/>
        <v>5</v>
      </c>
      <c r="O67" s="45">
        <f t="shared" si="61"/>
        <v>5</v>
      </c>
      <c r="P67" s="46">
        <f t="shared" si="61"/>
        <v>0</v>
      </c>
      <c r="Q67" s="45">
        <f t="shared" si="61"/>
        <v>28</v>
      </c>
      <c r="R67" s="46">
        <f t="shared" si="61"/>
        <v>27</v>
      </c>
      <c r="S67" s="45">
        <f t="shared" si="61"/>
        <v>1</v>
      </c>
      <c r="T67" s="46">
        <f t="shared" si="61"/>
        <v>83</v>
      </c>
      <c r="U67" s="45">
        <f t="shared" si="61"/>
        <v>44</v>
      </c>
      <c r="V67" s="46">
        <f t="shared" si="61"/>
        <v>39</v>
      </c>
      <c r="W67" s="45">
        <f t="shared" si="61"/>
        <v>0</v>
      </c>
      <c r="X67" s="45">
        <f t="shared" si="61"/>
        <v>0</v>
      </c>
      <c r="Y67" s="46">
        <f t="shared" si="61"/>
        <v>0</v>
      </c>
      <c r="Z67" s="45">
        <f t="shared" si="61"/>
        <v>0</v>
      </c>
      <c r="AA67" s="46">
        <f t="shared" si="61"/>
        <v>0</v>
      </c>
      <c r="AB67" s="45">
        <f t="shared" si="61"/>
        <v>0</v>
      </c>
      <c r="AC67" s="46">
        <f t="shared" si="61"/>
        <v>0</v>
      </c>
      <c r="AD67" s="45">
        <f t="shared" si="61"/>
        <v>0</v>
      </c>
      <c r="AE67" s="46">
        <f t="shared" si="61"/>
        <v>0</v>
      </c>
      <c r="AF67" s="45">
        <f t="shared" si="61"/>
        <v>0</v>
      </c>
      <c r="AG67" s="46">
        <f t="shared" si="61"/>
        <v>0</v>
      </c>
      <c r="AH67" s="45">
        <f t="shared" si="61"/>
        <v>0</v>
      </c>
      <c r="AI67" s="47">
        <f t="shared" si="45"/>
        <v>98.31328289718468</v>
      </c>
      <c r="AJ67" s="48">
        <f t="shared" si="46"/>
        <v>0.3472652858737443</v>
      </c>
    </row>
    <row r="68" spans="1:36" ht="12" customHeight="1">
      <c r="A68" s="19" t="s">
        <v>82</v>
      </c>
      <c r="B68" s="55">
        <f>C68+D68</f>
        <v>8063</v>
      </c>
      <c r="C68" s="56">
        <f>F68+I68+L68+O68+R68+U68+X68</f>
        <v>4154</v>
      </c>
      <c r="D68" s="55">
        <f>G68+J68+M68+P68+S68+V68+Y68</f>
        <v>3909</v>
      </c>
      <c r="E68" s="56">
        <f>F68+G68</f>
        <v>7927</v>
      </c>
      <c r="F68" s="55">
        <v>4066</v>
      </c>
      <c r="G68" s="56">
        <v>3861</v>
      </c>
      <c r="H68" s="55">
        <f>I68+J68</f>
        <v>13</v>
      </c>
      <c r="I68" s="56">
        <v>9</v>
      </c>
      <c r="J68" s="55">
        <v>4</v>
      </c>
      <c r="K68" s="56">
        <f>L68+M68</f>
        <v>7</v>
      </c>
      <c r="L68" s="55">
        <v>3</v>
      </c>
      <c r="M68" s="56">
        <v>4</v>
      </c>
      <c r="N68" s="55">
        <f>O68+P68</f>
        <v>5</v>
      </c>
      <c r="O68" s="56">
        <v>5</v>
      </c>
      <c r="P68" s="55"/>
      <c r="Q68" s="56">
        <f>R68+S68</f>
        <v>28</v>
      </c>
      <c r="R68" s="55">
        <v>27</v>
      </c>
      <c r="S68" s="56">
        <v>1</v>
      </c>
      <c r="T68" s="55">
        <f>U68+V68</f>
        <v>83</v>
      </c>
      <c r="U68" s="56">
        <v>44</v>
      </c>
      <c r="V68" s="55">
        <v>39</v>
      </c>
      <c r="W68" s="56">
        <f>X68+Y68</f>
        <v>0</v>
      </c>
      <c r="X68" s="56"/>
      <c r="Y68" s="55"/>
      <c r="Z68" s="56">
        <f>AA68+AB68</f>
        <v>0</v>
      </c>
      <c r="AA68" s="55"/>
      <c r="AB68" s="56"/>
      <c r="AC68" s="55">
        <f>AD68+AE68</f>
        <v>0</v>
      </c>
      <c r="AD68" s="56">
        <v>0</v>
      </c>
      <c r="AE68" s="55">
        <v>0</v>
      </c>
      <c r="AF68" s="56">
        <f>AG68+AH68</f>
        <v>0</v>
      </c>
      <c r="AG68" s="55">
        <v>0</v>
      </c>
      <c r="AH68" s="56">
        <v>0</v>
      </c>
      <c r="AI68" s="57">
        <f t="shared" si="45"/>
        <v>98.31328289718468</v>
      </c>
      <c r="AJ68" s="58">
        <f t="shared" si="46"/>
        <v>0.3472652858737443</v>
      </c>
    </row>
    <row r="69" ht="24.75" customHeight="1"/>
  </sheetData>
  <sheetProtection/>
  <mergeCells count="17">
    <mergeCell ref="AI4:AJ4"/>
    <mergeCell ref="W5:Y5"/>
    <mergeCell ref="Z5:AB5"/>
    <mergeCell ref="AC5:AE5"/>
    <mergeCell ref="AF5:AH5"/>
    <mergeCell ref="W4:Y4"/>
    <mergeCell ref="Z4:AB4"/>
    <mergeCell ref="AC4:AE4"/>
    <mergeCell ref="AF4:AH4"/>
    <mergeCell ref="K4:M5"/>
    <mergeCell ref="N4:P5"/>
    <mergeCell ref="Q4:S5"/>
    <mergeCell ref="T4:V5"/>
    <mergeCell ref="A4:A6"/>
    <mergeCell ref="B4:D5"/>
    <mergeCell ref="E4:G5"/>
    <mergeCell ref="H4:J5"/>
  </mergeCells>
  <printOptions/>
  <pageMargins left="0.7874015748031497" right="0.7874015748031497" top="0.3937007874015748" bottom="0.3937007874015748" header="0.5118110236220472" footer="0.5118110236220472"/>
  <pageSetup firstPageNumber="7" useFirstPageNumber="1" horizontalDpi="600" verticalDpi="600" orientation="portrait" paperSize="9" scale="98" r:id="rId1"/>
  <headerFooter alignWithMargins="0">
    <oddFooter>&amp;C&amp;8　-　&amp;P　-</oddFooter>
  </headerFooter>
  <colBreaks count="1" manualBreakCount="1">
    <brk id="13" max="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j.ktgch</dc:creator>
  <cp:keywords/>
  <dc:description/>
  <cp:lastModifiedBy>千葉県</cp:lastModifiedBy>
  <cp:lastPrinted>2012-11-07T23:59:40Z</cp:lastPrinted>
  <dcterms:created xsi:type="dcterms:W3CDTF">2010-01-04T01:45:37Z</dcterms:created>
  <dcterms:modified xsi:type="dcterms:W3CDTF">2012-11-08T00:18:52Z</dcterms:modified>
  <cp:category/>
  <cp:version/>
  <cp:contentType/>
  <cp:contentStatus/>
</cp:coreProperties>
</file>