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775" activeTab="0"/>
  </bookViews>
  <sheets>
    <sheet name="36" sheetId="1" r:id="rId1"/>
    <sheet name="37" sheetId="2" r:id="rId2"/>
    <sheet name="38-39" sheetId="3" r:id="rId3"/>
    <sheet name="40-41" sheetId="4" r:id="rId4"/>
    <sheet name="42-43" sheetId="5" r:id="rId5"/>
    <sheet name="44-45" sheetId="6" r:id="rId6"/>
  </sheets>
  <definedNames>
    <definedName name="_xlnm.Print_Area" localSheetId="2">'38-39'!$A$1:$T$40</definedName>
    <definedName name="_xlnm.Print_Area" localSheetId="3">'40-41'!$A$1:$T$36</definedName>
    <definedName name="_xlnm.Print_Area" localSheetId="4">'42-43'!$A$1:$T$40</definedName>
    <definedName name="_xlnm.Print_Area" localSheetId="5">'44-45'!$A$1:$T$38</definedName>
  </definedNames>
  <calcPr fullCalcOnLoad="1"/>
</workbook>
</file>

<file path=xl/sharedStrings.xml><?xml version="1.0" encoding="utf-8"?>
<sst xmlns="http://schemas.openxmlformats.org/spreadsheetml/2006/main" count="333" uniqueCount="118">
  <si>
    <t>袖ケ浦市</t>
  </si>
  <si>
    <t>鎌ケ谷市</t>
  </si>
  <si>
    <t>学 校 数</t>
  </si>
  <si>
    <t>県費負
担事務
職員数</t>
  </si>
  <si>
    <t>県費負
担学校
栄養職
員数</t>
  </si>
  <si>
    <t>１校当たり
（含分校）</t>
  </si>
  <si>
    <t>１学級
当たり
児童数</t>
  </si>
  <si>
    <t>本務教
員１人
当たり
児童数</t>
  </si>
  <si>
    <t>学級
数</t>
  </si>
  <si>
    <t>児童
数</t>
  </si>
  <si>
    <t>袖ケ浦市</t>
  </si>
  <si>
    <t>習志野市</t>
  </si>
  <si>
    <t>八千代市</t>
  </si>
  <si>
    <t>船橋市</t>
  </si>
  <si>
    <t>市川市</t>
  </si>
  <si>
    <t>浦安市</t>
  </si>
  <si>
    <t>松戸市</t>
  </si>
  <si>
    <t>柏市</t>
  </si>
  <si>
    <t>野田市</t>
  </si>
  <si>
    <t>流山市</t>
  </si>
  <si>
    <t>我孫子市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</si>
  <si>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</si>
  <si>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</si>
  <si>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</si>
  <si>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</si>
  <si>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</si>
  <si>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</si>
  <si>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</si>
  <si>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</si>
  <si>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</si>
  <si>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</si>
  <si>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東庄町</t>
  </si>
  <si>
    <t>多古町</t>
  </si>
  <si>
    <t>銚子市</t>
  </si>
  <si>
    <t>旭市</t>
  </si>
  <si>
    <t>匝瑳市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</si>
  <si>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</si>
  <si>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</si>
  <si>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</si>
  <si>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</si>
  <si>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</si>
  <si>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</si>
  <si>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</si>
  <si>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</si>
  <si>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</si>
  <si>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</si>
  <si>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</si>
  <si>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</si>
  <si>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</si>
  <si>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大多喜町</t>
  </si>
  <si>
    <t>御宿町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</si>
  <si>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</si>
  <si>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</si>
  <si>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</si>
  <si>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</si>
  <si>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</si>
  <si>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</si>
  <si>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</si>
  <si>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</si>
  <si>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千葉市</t>
  </si>
  <si>
    <t>　(1) 幼稚園</t>
  </si>
  <si>
    <t>神崎町</t>
  </si>
  <si>
    <t>注・＊印は不開示情報。</t>
  </si>
  <si>
    <t>　(2) 小学校(公立)</t>
  </si>
  <si>
    <t>区　　分</t>
  </si>
  <si>
    <t>学級数</t>
  </si>
  <si>
    <t>本務教員数</t>
  </si>
  <si>
    <t>児童数</t>
  </si>
  <si>
    <t>計</t>
  </si>
  <si>
    <t>本校</t>
  </si>
  <si>
    <t>分校</t>
  </si>
  <si>
    <t>単式</t>
  </si>
  <si>
    <t>複式</t>
  </si>
  <si>
    <t>特支</t>
  </si>
  <si>
    <t>男</t>
  </si>
  <si>
    <t>女</t>
  </si>
  <si>
    <t>北総管内</t>
  </si>
  <si>
    <t>神崎町</t>
  </si>
  <si>
    <t>東上総管内</t>
  </si>
  <si>
    <t>いすみ市</t>
  </si>
  <si>
    <t>布施学校組合</t>
  </si>
  <si>
    <t>南房総管内</t>
  </si>
  <si>
    <t>政令指定都市</t>
  </si>
  <si>
    <t>　(3) 中学校(公立)</t>
  </si>
  <si>
    <t>学校数</t>
  </si>
  <si>
    <t>生徒数</t>
  </si>
  <si>
    <t>千葉県</t>
  </si>
  <si>
    <t>(千　葉　中)</t>
  </si>
  <si>
    <t>生徒
数</t>
  </si>
  <si>
    <t>１学級
当たり
生徒数</t>
  </si>
  <si>
    <t>本務教
員１人
当たり
生徒数</t>
  </si>
  <si>
    <t>７　市町村別学校数・学級数・教職員数・児童生徒(園児)数</t>
  </si>
  <si>
    <t>鎌ケ谷市</t>
  </si>
  <si>
    <t>袖ケ浦市</t>
  </si>
  <si>
    <t>区　　分</t>
  </si>
  <si>
    <t>公　　　立</t>
  </si>
  <si>
    <t>私　　　立</t>
  </si>
  <si>
    <t>園　数</t>
  </si>
  <si>
    <t>園児数</t>
  </si>
  <si>
    <t>本　務
教員数</t>
  </si>
  <si>
    <t>区　　分</t>
  </si>
  <si>
    <t>公　　　立</t>
  </si>
  <si>
    <t>私　　　立</t>
  </si>
  <si>
    <t>園　数</t>
  </si>
  <si>
    <t>園児数</t>
  </si>
  <si>
    <t>本　務
教員数</t>
  </si>
  <si>
    <t>いすみ市</t>
  </si>
  <si>
    <t>＊</t>
  </si>
  <si>
    <t>＊</t>
  </si>
  <si>
    <t>平成25年度</t>
  </si>
  <si>
    <t>＊</t>
  </si>
  <si>
    <t>大網白里市</t>
  </si>
  <si>
    <t>平成25年度</t>
  </si>
  <si>
    <r>
      <t>葛</t>
    </r>
    <r>
      <rPr>
        <sz val="7.5"/>
        <rFont val="ＭＳ ゴシック"/>
        <family val="3"/>
      </rPr>
      <t>南管内</t>
    </r>
  </si>
  <si>
    <r>
      <t>東</t>
    </r>
    <r>
      <rPr>
        <sz val="7.5"/>
        <rFont val="ＭＳ Ｐゴシック"/>
        <family val="3"/>
      </rPr>
      <t>葛</t>
    </r>
    <r>
      <rPr>
        <sz val="7.5"/>
        <rFont val="ＭＳ ゴシック"/>
        <family val="3"/>
      </rPr>
      <t>飾管内</t>
    </r>
  </si>
  <si>
    <t>平成26年度</t>
  </si>
  <si>
    <t>平成26年度</t>
  </si>
  <si>
    <t>(平成26年度 学校基本調査速報による)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</si>
</sst>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_);[Red]\(#,##0\)"/>
    <numFmt numFmtId="179" formatCode="#,##0.0;[Red]#,##0.0"/>
    <numFmt numFmtId="180" formatCode="[&lt;=99999999]####\-####;\(00\)\ ####\-####"/>
    <numFmt numFmtId="181" formatCode="#,##0;\-#,##0;&quot;-&quot;"/>
    <numFmt numFmtId="182" formatCode="_ &quot;SFr.&quot;* #,##0.00_ ;_ &quot;SFr.&quot;* \-#,##0.00_ ;_ &quot;SFr.&quot;* &quot;-&quot;??_ ;_ @_ "/>
    <numFmt numFmtId="183" formatCode="[$-411]g/&quot;標&quot;&quot;準&quot;"/>
    <numFmt numFmtId="184" formatCode="&quot;｣&quot;#,##0;[Red]\-&quot;｣&quot;#,##0"/>
    <numFmt numFmtId="185" formatCode="0000"/>
    <numFmt numFmtId="186" formatCode="00"/>
    <numFmt numFmtId="187" formatCode="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  <numFmt numFmtId="193" formatCode="#,##0_);\(#,##0\)"/>
    <numFmt numFmtId="194" formatCode="0;[Red]0"/>
    <numFmt numFmtId="195" formatCode="#,##0;0;&quot;－&quot;"/>
    <numFmt numFmtId="196" formatCode="0.00_ "/>
    <numFmt numFmtId="197" formatCode="#,##0.00_ "/>
    <numFmt numFmtId="198" formatCode="0.0_ "/>
    <numFmt numFmtId="199" formatCode="0.000"/>
    <numFmt numFmtId="200" formatCode="0.0"/>
    <numFmt numFmtId="201" formatCode="#,##0.0_ "/>
    <numFmt numFmtId="202" formatCode="#0.#0&quot;(GB)&quot;\ "/>
    <numFmt numFmtId="203" formatCode="0_);[Red]\(0\)"/>
    <numFmt numFmtId="204" formatCode="#,##0.000;[Red]\-#,##0.000"/>
    <numFmt numFmtId="205" formatCode="#,##0.0000;[Red]\-#,##0.0000"/>
    <numFmt numFmtId="206" formatCode="0.0000_ "/>
    <numFmt numFmtId="207" formatCode="##0.00&quot;(Ｇbyte)&quot;"/>
    <numFmt numFmtId="208" formatCode="0.00_);[Red]\(0.00\)"/>
    <numFmt numFmtId="209" formatCode="&quot;約&quot;##0&quot;万件&quot;"/>
    <numFmt numFmtId="210" formatCode="&quot;約&quot;0.00000&quot;秒/件&quot;"/>
    <numFmt numFmtId="211" formatCode="#,##0_ ;[Red]\-#,##0\ "/>
    <numFmt numFmtId="212" formatCode="&quot;約&quot;#0&quot;分&quot;"/>
    <numFmt numFmtId="213" formatCode="#,##0.0&quot;MB&quot;"/>
    <numFmt numFmtId="214" formatCode="&quot;約&quot;#0.0&quot;秒&quot;"/>
    <numFmt numFmtId="215" formatCode="##.#0&quot;(ｈ)&quot;\ "/>
    <numFmt numFmtId="216" formatCode="0.0_);[Red]\(0.0\)"/>
    <numFmt numFmtId="217" formatCode="##.0&quot;(M/bps)&quot;\ "/>
    <numFmt numFmtId="218" formatCode="#,##0.000&quot;（Mbyte)&quot;"/>
    <numFmt numFmtId="219" formatCode="&quot;約&quot;0.000000&quot;秒/件&quot;"/>
    <numFmt numFmtId="220" formatCode="0.000000"/>
    <numFmt numFmtId="221" formatCode="&quot;約&quot;#0.000&quot;秒&quot;"/>
    <numFmt numFmtId="222" formatCode="&quot;約&quot;#0.00&quot;秒&quot;"/>
    <numFmt numFmtId="223" formatCode="&quot;&quot;#,##0&quot;件&quot;"/>
    <numFmt numFmtId="224" formatCode="&quot;約&quot;#,##0&quot;秒&quot;"/>
    <numFmt numFmtId="225" formatCode="&quot;約&quot;#0.0&quot;分&quot;"/>
    <numFmt numFmtId="226" formatCode="##0.00&quot;(Mbyte)&quot;"/>
    <numFmt numFmtId="227" formatCode="#,##0.00&quot;MB&quot;"/>
    <numFmt numFmtId="228" formatCode="#0.00&quot;秒&quot;"/>
    <numFmt numFmtId="229" formatCode="&quot;約&quot;#&quot;分&quot;"/>
    <numFmt numFmtId="230" formatCode="#0.0000&quot;秒&quot;"/>
    <numFmt numFmtId="231" formatCode="&quot;約&quot;#,##0.00&quot;秒&quot;"/>
    <numFmt numFmtId="232" formatCode="&quot;約&quot;##0.00&quot;秒&quot;"/>
    <numFmt numFmtId="233" formatCode="0.0%"/>
    <numFmt numFmtId="234" formatCode="0;0;\ "/>
    <numFmt numFmtId="235" formatCode="0_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1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8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2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7" fillId="0" borderId="0" xfId="0" applyFont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right" vertical="top"/>
    </xf>
    <xf numFmtId="176" fontId="4" fillId="0" borderId="22" xfId="0" applyNumberFormat="1" applyFont="1" applyFill="1" applyBorder="1" applyAlignment="1">
      <alignment vertical="center"/>
    </xf>
    <xf numFmtId="0" fontId="21" fillId="0" borderId="0" xfId="0" applyFont="1" applyAlignment="1">
      <alignment horizontal="right"/>
    </xf>
    <xf numFmtId="178" fontId="4" fillId="0" borderId="21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178" fontId="4" fillId="0" borderId="19" xfId="0" applyNumberFormat="1" applyFont="1" applyBorder="1" applyAlignment="1">
      <alignment horizontal="right"/>
    </xf>
    <xf numFmtId="180" fontId="4" fillId="0" borderId="19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80" fontId="4" fillId="0" borderId="14" xfId="0" applyNumberFormat="1" applyFont="1" applyBorder="1" applyAlignment="1">
      <alignment/>
    </xf>
    <xf numFmtId="180" fontId="4" fillId="0" borderId="22" xfId="0" applyNumberFormat="1" applyFont="1" applyBorder="1" applyAlignment="1">
      <alignment/>
    </xf>
    <xf numFmtId="176" fontId="5" fillId="0" borderId="16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0" fontId="5" fillId="0" borderId="21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distributed"/>
    </xf>
    <xf numFmtId="178" fontId="5" fillId="0" borderId="21" xfId="0" applyNumberFormat="1" applyFont="1" applyFill="1" applyBorder="1" applyAlignment="1">
      <alignment/>
    </xf>
    <xf numFmtId="178" fontId="5" fillId="0" borderId="21" xfId="0" applyNumberFormat="1" applyFont="1" applyBorder="1" applyAlignment="1">
      <alignment/>
    </xf>
    <xf numFmtId="178" fontId="5" fillId="0" borderId="19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94" fontId="4" fillId="0" borderId="15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/>
    </xf>
    <xf numFmtId="180" fontId="4" fillId="0" borderId="21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22" fillId="0" borderId="16" xfId="0" applyFont="1" applyFill="1" applyBorder="1" applyAlignment="1">
      <alignment horizontal="distributed" vertical="center"/>
    </xf>
    <xf numFmtId="180" fontId="4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right" vertical="center"/>
    </xf>
    <xf numFmtId="180" fontId="4" fillId="0" borderId="14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right" vertical="center"/>
    </xf>
    <xf numFmtId="180" fontId="4" fillId="0" borderId="21" xfId="0" applyNumberFormat="1" applyFont="1" applyFill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31"/>
  <sheetViews>
    <sheetView tabSelected="1" zoomScale="150" zoomScaleNormal="150" zoomScalePageLayoutView="0" workbookViewId="0" topLeftCell="A1">
      <selection activeCell="I4" sqref="I4"/>
    </sheetView>
  </sheetViews>
  <sheetFormatPr defaultColWidth="9.00390625" defaultRowHeight="13.5"/>
  <cols>
    <col min="1" max="1" width="9.875" style="1" customWidth="1"/>
    <col min="2" max="7" width="6.00390625" style="1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4" s="8" customFormat="1" ht="15.75" customHeight="1">
      <c r="A1" s="11" t="s">
        <v>91</v>
      </c>
      <c r="B1" s="7"/>
      <c r="C1" s="7"/>
      <c r="D1" s="7"/>
    </row>
    <row r="2" spans="1:13" ht="11.25" customHeight="1">
      <c r="A2" s="4" t="s">
        <v>60</v>
      </c>
      <c r="B2" s="4"/>
      <c r="C2" s="4"/>
      <c r="D2" s="4"/>
      <c r="G2" s="67" t="s">
        <v>117</v>
      </c>
      <c r="M2" s="1"/>
    </row>
    <row r="3" spans="1:7" ht="11.25" customHeight="1">
      <c r="A3" s="134" t="s">
        <v>94</v>
      </c>
      <c r="B3" s="136" t="s">
        <v>95</v>
      </c>
      <c r="C3" s="136"/>
      <c r="D3" s="136"/>
      <c r="E3" s="136" t="s">
        <v>96</v>
      </c>
      <c r="F3" s="136"/>
      <c r="G3" s="137"/>
    </row>
    <row r="4" spans="1:7" ht="21">
      <c r="A4" s="135"/>
      <c r="B4" s="2" t="s">
        <v>97</v>
      </c>
      <c r="C4" s="2" t="s">
        <v>98</v>
      </c>
      <c r="D4" s="12" t="s">
        <v>99</v>
      </c>
      <c r="E4" s="2" t="s">
        <v>97</v>
      </c>
      <c r="F4" s="2" t="s">
        <v>98</v>
      </c>
      <c r="G4" s="13" t="s">
        <v>99</v>
      </c>
    </row>
    <row r="5" spans="1:7" ht="19.5" customHeight="1">
      <c r="A5" s="9" t="s">
        <v>109</v>
      </c>
      <c r="B5" s="119">
        <v>141</v>
      </c>
      <c r="C5" s="68">
        <v>10141</v>
      </c>
      <c r="D5" s="68">
        <v>777</v>
      </c>
      <c r="E5" s="68">
        <v>427</v>
      </c>
      <c r="F5" s="68">
        <v>83003</v>
      </c>
      <c r="G5" s="69">
        <v>4748</v>
      </c>
    </row>
    <row r="6" spans="1:13" s="87" customFormat="1" ht="19.5" customHeight="1">
      <c r="A6" s="83" t="s">
        <v>116</v>
      </c>
      <c r="B6" s="84">
        <f>SUM(B7:B30,'37'!B3:B32)</f>
        <v>134</v>
      </c>
      <c r="C6" s="84">
        <f>SUM(C7:C30,'37'!C3:C32)</f>
        <v>9844</v>
      </c>
      <c r="D6" s="84">
        <f>SUM(D7:D30,'37'!D3:D32)</f>
        <v>792</v>
      </c>
      <c r="E6" s="84">
        <f>SUM(E7:E30,'37'!E3:E32)</f>
        <v>428</v>
      </c>
      <c r="F6" s="85">
        <v>81292</v>
      </c>
      <c r="G6" s="86">
        <v>4735</v>
      </c>
      <c r="M6" s="59"/>
    </row>
    <row r="7" spans="1:7" ht="19.5" customHeight="1">
      <c r="A7" s="9" t="s">
        <v>11</v>
      </c>
      <c r="B7" s="68">
        <v>14</v>
      </c>
      <c r="C7" s="68">
        <v>992</v>
      </c>
      <c r="D7" s="68">
        <v>73</v>
      </c>
      <c r="E7" s="68">
        <v>5</v>
      </c>
      <c r="F7" s="68">
        <v>1581</v>
      </c>
      <c r="G7" s="69">
        <v>78</v>
      </c>
    </row>
    <row r="8" spans="1:7" ht="14.25" customHeight="1">
      <c r="A8" s="9" t="s">
        <v>12</v>
      </c>
      <c r="B8" s="70">
        <v>0</v>
      </c>
      <c r="C8" s="70">
        <v>0</v>
      </c>
      <c r="D8" s="70">
        <v>0</v>
      </c>
      <c r="E8" s="68">
        <v>18</v>
      </c>
      <c r="F8" s="68">
        <v>3562</v>
      </c>
      <c r="G8" s="69">
        <v>195</v>
      </c>
    </row>
    <row r="9" spans="1:7" ht="14.25" customHeight="1">
      <c r="A9" s="9" t="s">
        <v>13</v>
      </c>
      <c r="B9" s="70">
        <v>0</v>
      </c>
      <c r="C9" s="70">
        <v>0</v>
      </c>
      <c r="D9" s="70">
        <v>0</v>
      </c>
      <c r="E9" s="68">
        <v>45</v>
      </c>
      <c r="F9" s="68">
        <v>10304</v>
      </c>
      <c r="G9" s="69">
        <v>587</v>
      </c>
    </row>
    <row r="10" spans="1:7" ht="14.25" customHeight="1">
      <c r="A10" s="9" t="s">
        <v>14</v>
      </c>
      <c r="B10" s="68">
        <v>7</v>
      </c>
      <c r="C10" s="68">
        <v>1007</v>
      </c>
      <c r="D10" s="68">
        <v>71</v>
      </c>
      <c r="E10" s="68">
        <v>32</v>
      </c>
      <c r="F10" s="68">
        <v>4914</v>
      </c>
      <c r="G10" s="69">
        <v>318</v>
      </c>
    </row>
    <row r="11" spans="1:7" ht="14.25" customHeight="1">
      <c r="A11" s="9" t="s">
        <v>15</v>
      </c>
      <c r="B11" s="68">
        <v>14</v>
      </c>
      <c r="C11" s="68">
        <v>1699</v>
      </c>
      <c r="D11" s="68">
        <v>114</v>
      </c>
      <c r="E11" s="68">
        <v>5</v>
      </c>
      <c r="F11" s="68">
        <v>856</v>
      </c>
      <c r="G11" s="69">
        <v>50</v>
      </c>
    </row>
    <row r="12" spans="1:7" ht="14.25" customHeight="1">
      <c r="A12" s="9" t="s">
        <v>16</v>
      </c>
      <c r="B12" s="68">
        <v>3</v>
      </c>
      <c r="C12" s="70">
        <v>0</v>
      </c>
      <c r="D12" s="70">
        <v>0</v>
      </c>
      <c r="E12" s="68">
        <v>40</v>
      </c>
      <c r="F12" s="68">
        <v>7278</v>
      </c>
      <c r="G12" s="69">
        <v>433</v>
      </c>
    </row>
    <row r="13" spans="1:7" ht="14.25" customHeight="1">
      <c r="A13" s="9" t="s">
        <v>17</v>
      </c>
      <c r="B13" s="70">
        <v>0</v>
      </c>
      <c r="C13" s="70">
        <v>0</v>
      </c>
      <c r="D13" s="70">
        <v>0</v>
      </c>
      <c r="E13" s="68">
        <v>33</v>
      </c>
      <c r="F13" s="68">
        <v>8156</v>
      </c>
      <c r="G13" s="69">
        <v>439</v>
      </c>
    </row>
    <row r="14" spans="1:7" ht="14.25" customHeight="1">
      <c r="A14" s="9" t="s">
        <v>18</v>
      </c>
      <c r="B14" s="68">
        <v>3</v>
      </c>
      <c r="C14" s="68">
        <v>264</v>
      </c>
      <c r="D14" s="68">
        <v>17</v>
      </c>
      <c r="E14" s="68">
        <v>9</v>
      </c>
      <c r="F14" s="68">
        <v>1886</v>
      </c>
      <c r="G14" s="69">
        <v>104</v>
      </c>
    </row>
    <row r="15" spans="1:7" ht="14.25" customHeight="1">
      <c r="A15" s="9" t="s">
        <v>19</v>
      </c>
      <c r="B15" s="68">
        <v>1</v>
      </c>
      <c r="C15" s="68">
        <v>61</v>
      </c>
      <c r="D15" s="68">
        <v>3</v>
      </c>
      <c r="E15" s="68">
        <v>10</v>
      </c>
      <c r="F15" s="68">
        <v>2641</v>
      </c>
      <c r="G15" s="69">
        <v>118</v>
      </c>
    </row>
    <row r="16" spans="1:7" ht="14.25" customHeight="1">
      <c r="A16" s="9" t="s">
        <v>20</v>
      </c>
      <c r="B16" s="70">
        <v>0</v>
      </c>
      <c r="C16" s="70">
        <v>0</v>
      </c>
      <c r="D16" s="70">
        <v>0</v>
      </c>
      <c r="E16" s="68">
        <v>10</v>
      </c>
      <c r="F16" s="68">
        <v>1849</v>
      </c>
      <c r="G16" s="69">
        <v>122</v>
      </c>
    </row>
    <row r="17" spans="1:7" ht="14.25" customHeight="1">
      <c r="A17" s="9" t="s">
        <v>92</v>
      </c>
      <c r="B17" s="70">
        <v>0</v>
      </c>
      <c r="C17" s="70">
        <v>0</v>
      </c>
      <c r="D17" s="70">
        <v>0</v>
      </c>
      <c r="E17" s="68">
        <v>9</v>
      </c>
      <c r="F17" s="68">
        <v>2621</v>
      </c>
      <c r="G17" s="69">
        <v>140</v>
      </c>
    </row>
    <row r="18" spans="1:7" ht="14.25" customHeight="1">
      <c r="A18" s="9" t="s">
        <v>21</v>
      </c>
      <c r="B18" s="68">
        <v>3</v>
      </c>
      <c r="C18" s="68">
        <v>111</v>
      </c>
      <c r="D18" s="68">
        <v>15</v>
      </c>
      <c r="E18" s="68">
        <v>10</v>
      </c>
      <c r="F18" s="68">
        <v>2466</v>
      </c>
      <c r="G18" s="69">
        <v>138</v>
      </c>
    </row>
    <row r="19" spans="1:7" ht="14.25" customHeight="1">
      <c r="A19" s="9" t="s">
        <v>22</v>
      </c>
      <c r="B19" s="68">
        <v>1</v>
      </c>
      <c r="C19" s="68">
        <v>152</v>
      </c>
      <c r="D19" s="68">
        <v>12</v>
      </c>
      <c r="E19" s="68">
        <v>9</v>
      </c>
      <c r="F19" s="68">
        <v>2068</v>
      </c>
      <c r="G19" s="69">
        <v>105</v>
      </c>
    </row>
    <row r="20" spans="1:7" ht="14.25" customHeight="1">
      <c r="A20" s="9" t="s">
        <v>23</v>
      </c>
      <c r="B20" s="70">
        <v>0</v>
      </c>
      <c r="C20" s="70">
        <v>0</v>
      </c>
      <c r="D20" s="70">
        <v>0</v>
      </c>
      <c r="E20" s="68">
        <v>9</v>
      </c>
      <c r="F20" s="68">
        <v>1571</v>
      </c>
      <c r="G20" s="69">
        <v>98</v>
      </c>
    </row>
    <row r="21" spans="1:7" ht="14.25" customHeight="1">
      <c r="A21" s="9" t="s">
        <v>24</v>
      </c>
      <c r="B21" s="68">
        <v>3</v>
      </c>
      <c r="C21" s="68">
        <v>303</v>
      </c>
      <c r="D21" s="68">
        <v>22</v>
      </c>
      <c r="E21" s="68">
        <v>4</v>
      </c>
      <c r="F21" s="68">
        <v>347</v>
      </c>
      <c r="G21" s="69">
        <v>32</v>
      </c>
    </row>
    <row r="22" spans="1:7" ht="14.25" customHeight="1">
      <c r="A22" s="9" t="s">
        <v>25</v>
      </c>
      <c r="B22" s="68">
        <v>4</v>
      </c>
      <c r="C22" s="68">
        <v>441</v>
      </c>
      <c r="D22" s="68">
        <v>19</v>
      </c>
      <c r="E22" s="68">
        <v>6</v>
      </c>
      <c r="F22" s="68">
        <v>1411</v>
      </c>
      <c r="G22" s="69">
        <v>67</v>
      </c>
    </row>
    <row r="23" spans="1:7" ht="14.25" customHeight="1">
      <c r="A23" s="9" t="s">
        <v>26</v>
      </c>
      <c r="B23" s="70">
        <v>0</v>
      </c>
      <c r="C23" s="70">
        <v>0</v>
      </c>
      <c r="D23" s="70">
        <v>0</v>
      </c>
      <c r="E23" s="68">
        <v>6</v>
      </c>
      <c r="F23" s="68">
        <v>1306</v>
      </c>
      <c r="G23" s="69">
        <v>69</v>
      </c>
    </row>
    <row r="24" spans="1:7" ht="14.25" customHeight="1">
      <c r="A24" s="9" t="s">
        <v>27</v>
      </c>
      <c r="B24" s="68">
        <v>3</v>
      </c>
      <c r="C24" s="68">
        <v>210</v>
      </c>
      <c r="D24" s="68">
        <v>14</v>
      </c>
      <c r="E24" s="68">
        <v>3</v>
      </c>
      <c r="F24" s="68">
        <v>317</v>
      </c>
      <c r="G24" s="69">
        <v>18</v>
      </c>
    </row>
    <row r="25" spans="1:7" ht="14.25" customHeight="1">
      <c r="A25" s="9" t="s">
        <v>28</v>
      </c>
      <c r="B25" s="70">
        <v>0</v>
      </c>
      <c r="C25" s="70">
        <v>0</v>
      </c>
      <c r="D25" s="70">
        <v>0</v>
      </c>
      <c r="E25" s="68">
        <v>2</v>
      </c>
      <c r="F25" s="117" t="s">
        <v>107</v>
      </c>
      <c r="G25" s="71" t="s">
        <v>110</v>
      </c>
    </row>
    <row r="26" spans="1:7" ht="14.25" customHeight="1">
      <c r="A26" s="9" t="s">
        <v>29</v>
      </c>
      <c r="B26" s="70">
        <v>0</v>
      </c>
      <c r="C26" s="70">
        <v>0</v>
      </c>
      <c r="D26" s="70">
        <v>0</v>
      </c>
      <c r="E26" s="68">
        <v>2</v>
      </c>
      <c r="F26" s="117" t="s">
        <v>107</v>
      </c>
      <c r="G26" s="71" t="s">
        <v>110</v>
      </c>
    </row>
    <row r="27" spans="1:7" ht="14.25" customHeight="1">
      <c r="A27" s="9" t="s">
        <v>30</v>
      </c>
      <c r="B27" s="68">
        <v>3</v>
      </c>
      <c r="C27" s="68">
        <v>161</v>
      </c>
      <c r="D27" s="68">
        <v>18</v>
      </c>
      <c r="E27" s="68">
        <v>2</v>
      </c>
      <c r="F27" s="117" t="s">
        <v>107</v>
      </c>
      <c r="G27" s="71" t="s">
        <v>110</v>
      </c>
    </row>
    <row r="28" spans="1:7" ht="14.25" customHeight="1">
      <c r="A28" s="9" t="s">
        <v>61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2">
        <v>0</v>
      </c>
    </row>
    <row r="29" spans="1:7" ht="14.25" customHeight="1">
      <c r="A29" s="9" t="s">
        <v>31</v>
      </c>
      <c r="B29" s="68">
        <v>2</v>
      </c>
      <c r="C29" s="68">
        <v>80</v>
      </c>
      <c r="D29" s="68">
        <v>6</v>
      </c>
      <c r="E29" s="70">
        <v>0</v>
      </c>
      <c r="F29" s="70">
        <v>0</v>
      </c>
      <c r="G29" s="72">
        <v>0</v>
      </c>
    </row>
    <row r="30" spans="1:7" ht="14.25" customHeight="1">
      <c r="A30" s="10" t="s">
        <v>32</v>
      </c>
      <c r="B30" s="73">
        <v>1</v>
      </c>
      <c r="C30" s="73">
        <v>263</v>
      </c>
      <c r="D30" s="73">
        <v>24</v>
      </c>
      <c r="E30" s="74">
        <v>0</v>
      </c>
      <c r="F30" s="74">
        <v>0</v>
      </c>
      <c r="G30" s="75">
        <v>0</v>
      </c>
    </row>
    <row r="31" ht="11.25" customHeight="1">
      <c r="A31" s="1" t="s">
        <v>62</v>
      </c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</sheetData>
  <sheetProtection/>
  <mergeCells count="3">
    <mergeCell ref="A3:A4"/>
    <mergeCell ref="B3:D3"/>
    <mergeCell ref="E3:G3"/>
  </mergeCells>
  <printOptions horizontalCentered="1"/>
  <pageMargins left="0.2755905511811024" right="0.2755905511811024" top="0.3937007874015748" bottom="0.5118110236220472" header="0.2755905511811024" footer="0.2362204724409449"/>
  <pageSetup firstPageNumber="36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33"/>
  <sheetViews>
    <sheetView zoomScale="150" zoomScaleNormal="150" zoomScalePageLayoutView="0" workbookViewId="0" topLeftCell="A1">
      <selection activeCell="A1" sqref="A1:A2"/>
    </sheetView>
  </sheetViews>
  <sheetFormatPr defaultColWidth="9.00390625" defaultRowHeight="13.5"/>
  <cols>
    <col min="1" max="1" width="9.875" style="1" customWidth="1"/>
    <col min="2" max="5" width="6.00390625" style="1" customWidth="1"/>
    <col min="6" max="7" width="6.00390625" style="3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7" ht="12.75" customHeight="1">
      <c r="A1" s="134" t="s">
        <v>100</v>
      </c>
      <c r="B1" s="136" t="s">
        <v>101</v>
      </c>
      <c r="C1" s="136"/>
      <c r="D1" s="136"/>
      <c r="E1" s="136" t="s">
        <v>102</v>
      </c>
      <c r="F1" s="136"/>
      <c r="G1" s="137"/>
    </row>
    <row r="2" spans="1:7" ht="21">
      <c r="A2" s="135"/>
      <c r="B2" s="2" t="s">
        <v>103</v>
      </c>
      <c r="C2" s="2" t="s">
        <v>104</v>
      </c>
      <c r="D2" s="12" t="s">
        <v>105</v>
      </c>
      <c r="E2" s="2" t="s">
        <v>103</v>
      </c>
      <c r="F2" s="14" t="s">
        <v>104</v>
      </c>
      <c r="G2" s="116" t="s">
        <v>105</v>
      </c>
    </row>
    <row r="3" spans="1:7" ht="13.5" customHeight="1">
      <c r="A3" s="9" t="s">
        <v>33</v>
      </c>
      <c r="B3" s="68">
        <v>5</v>
      </c>
      <c r="C3" s="68">
        <v>81</v>
      </c>
      <c r="D3" s="68">
        <v>13</v>
      </c>
      <c r="E3" s="68">
        <v>2</v>
      </c>
      <c r="F3" s="117" t="s">
        <v>107</v>
      </c>
      <c r="G3" s="118" t="s">
        <v>108</v>
      </c>
    </row>
    <row r="4" spans="1:7" ht="13.5" customHeight="1">
      <c r="A4" s="9" t="s">
        <v>34</v>
      </c>
      <c r="B4" s="70">
        <v>0</v>
      </c>
      <c r="C4" s="70">
        <v>0</v>
      </c>
      <c r="D4" s="70">
        <v>0</v>
      </c>
      <c r="E4" s="68">
        <v>4</v>
      </c>
      <c r="F4" s="119">
        <v>446</v>
      </c>
      <c r="G4" s="120">
        <v>43</v>
      </c>
    </row>
    <row r="5" spans="1:7" ht="13.5" customHeight="1">
      <c r="A5" s="9" t="s">
        <v>35</v>
      </c>
      <c r="B5" s="68">
        <v>2</v>
      </c>
      <c r="C5" s="68">
        <v>90</v>
      </c>
      <c r="D5" s="68">
        <v>13</v>
      </c>
      <c r="E5" s="68">
        <v>1</v>
      </c>
      <c r="F5" s="117" t="s">
        <v>108</v>
      </c>
      <c r="G5" s="118" t="s">
        <v>107</v>
      </c>
    </row>
    <row r="6" spans="1:7" ht="13.5" customHeight="1">
      <c r="A6" s="9" t="s">
        <v>36</v>
      </c>
      <c r="B6" s="68">
        <v>8</v>
      </c>
      <c r="C6" s="68">
        <v>575</v>
      </c>
      <c r="D6" s="68">
        <v>52</v>
      </c>
      <c r="E6" s="68">
        <v>2</v>
      </c>
      <c r="F6" s="117" t="s">
        <v>107</v>
      </c>
      <c r="G6" s="118" t="s">
        <v>107</v>
      </c>
    </row>
    <row r="7" spans="1:7" ht="13.5" customHeight="1">
      <c r="A7" s="9" t="s">
        <v>37</v>
      </c>
      <c r="B7" s="68">
        <v>6</v>
      </c>
      <c r="C7" s="68">
        <v>347</v>
      </c>
      <c r="D7" s="68">
        <v>42</v>
      </c>
      <c r="E7" s="70">
        <v>0</v>
      </c>
      <c r="F7" s="121">
        <v>0</v>
      </c>
      <c r="G7" s="122">
        <v>0</v>
      </c>
    </row>
    <row r="8" spans="1:7" ht="13.5" customHeight="1">
      <c r="A8" s="9" t="s">
        <v>111</v>
      </c>
      <c r="B8" s="68">
        <v>4</v>
      </c>
      <c r="C8" s="68">
        <v>358</v>
      </c>
      <c r="D8" s="68">
        <v>42</v>
      </c>
      <c r="E8" s="68">
        <v>2</v>
      </c>
      <c r="F8" s="117" t="s">
        <v>107</v>
      </c>
      <c r="G8" s="118" t="s">
        <v>107</v>
      </c>
    </row>
    <row r="9" spans="1:7" ht="13.5" customHeight="1">
      <c r="A9" s="9" t="s">
        <v>38</v>
      </c>
      <c r="B9" s="68">
        <v>2</v>
      </c>
      <c r="C9" s="68">
        <v>147</v>
      </c>
      <c r="D9" s="68">
        <v>12</v>
      </c>
      <c r="E9" s="68">
        <v>1</v>
      </c>
      <c r="F9" s="117" t="s">
        <v>107</v>
      </c>
      <c r="G9" s="118" t="s">
        <v>107</v>
      </c>
    </row>
    <row r="10" spans="1:7" ht="13.5" customHeight="1">
      <c r="A10" s="9" t="s">
        <v>39</v>
      </c>
      <c r="B10" s="70">
        <v>0</v>
      </c>
      <c r="C10" s="70">
        <v>0</v>
      </c>
      <c r="D10" s="70">
        <v>0</v>
      </c>
      <c r="E10" s="68">
        <v>2</v>
      </c>
      <c r="F10" s="117" t="s">
        <v>107</v>
      </c>
      <c r="G10" s="118" t="s">
        <v>107</v>
      </c>
    </row>
    <row r="11" spans="1:7" ht="13.5" customHeight="1">
      <c r="A11" s="9" t="s">
        <v>40</v>
      </c>
      <c r="B11" s="70">
        <v>0</v>
      </c>
      <c r="C11" s="70">
        <v>0</v>
      </c>
      <c r="D11" s="70">
        <v>0</v>
      </c>
      <c r="E11" s="68">
        <v>1</v>
      </c>
      <c r="F11" s="117" t="s">
        <v>107</v>
      </c>
      <c r="G11" s="118" t="s">
        <v>107</v>
      </c>
    </row>
    <row r="12" spans="1:7" ht="13.5" customHeight="1">
      <c r="A12" s="9" t="s">
        <v>41</v>
      </c>
      <c r="B12" s="68">
        <v>4</v>
      </c>
      <c r="C12" s="68">
        <v>225</v>
      </c>
      <c r="D12" s="68">
        <v>22</v>
      </c>
      <c r="E12" s="68">
        <v>5</v>
      </c>
      <c r="F12" s="119">
        <v>701</v>
      </c>
      <c r="G12" s="120">
        <v>41</v>
      </c>
    </row>
    <row r="13" spans="1:7" ht="13.5" customHeight="1">
      <c r="A13" s="9" t="s">
        <v>42</v>
      </c>
      <c r="B13" s="70">
        <v>0</v>
      </c>
      <c r="C13" s="70">
        <v>0</v>
      </c>
      <c r="D13" s="70">
        <v>0</v>
      </c>
      <c r="E13" s="70">
        <v>0</v>
      </c>
      <c r="F13" s="121">
        <v>0</v>
      </c>
      <c r="G13" s="122">
        <v>0</v>
      </c>
    </row>
    <row r="14" spans="1:7" ht="13.5" customHeight="1">
      <c r="A14" s="9" t="s">
        <v>43</v>
      </c>
      <c r="B14" s="70">
        <v>0</v>
      </c>
      <c r="C14" s="70">
        <v>0</v>
      </c>
      <c r="D14" s="70">
        <v>0</v>
      </c>
      <c r="E14" s="70">
        <v>0</v>
      </c>
      <c r="F14" s="121">
        <v>0</v>
      </c>
      <c r="G14" s="122">
        <v>0</v>
      </c>
    </row>
    <row r="15" spans="1:7" ht="13.5" customHeight="1">
      <c r="A15" s="9" t="s">
        <v>44</v>
      </c>
      <c r="B15" s="68">
        <v>1</v>
      </c>
      <c r="C15" s="68">
        <v>50</v>
      </c>
      <c r="D15" s="68">
        <v>13</v>
      </c>
      <c r="E15" s="70">
        <v>0</v>
      </c>
      <c r="F15" s="121">
        <v>0</v>
      </c>
      <c r="G15" s="122">
        <v>0</v>
      </c>
    </row>
    <row r="16" spans="1:7" ht="13.5" customHeight="1">
      <c r="A16" s="9" t="s">
        <v>45</v>
      </c>
      <c r="B16" s="70">
        <v>0</v>
      </c>
      <c r="C16" s="70">
        <v>0</v>
      </c>
      <c r="D16" s="70">
        <v>0</v>
      </c>
      <c r="E16" s="68">
        <v>1</v>
      </c>
      <c r="F16" s="117" t="s">
        <v>107</v>
      </c>
      <c r="G16" s="118" t="s">
        <v>107</v>
      </c>
    </row>
    <row r="17" spans="1:7" ht="13.5" customHeight="1">
      <c r="A17" s="9" t="s">
        <v>46</v>
      </c>
      <c r="B17" s="68">
        <v>1</v>
      </c>
      <c r="C17" s="68">
        <v>67</v>
      </c>
      <c r="D17" s="68">
        <v>8</v>
      </c>
      <c r="E17" s="70">
        <v>0</v>
      </c>
      <c r="F17" s="121">
        <v>0</v>
      </c>
      <c r="G17" s="122">
        <v>0</v>
      </c>
    </row>
    <row r="18" spans="1:7" ht="13.5" customHeight="1">
      <c r="A18" s="9" t="s">
        <v>47</v>
      </c>
      <c r="B18" s="70">
        <v>0</v>
      </c>
      <c r="C18" s="70">
        <v>0</v>
      </c>
      <c r="D18" s="70">
        <v>0</v>
      </c>
      <c r="E18" s="70">
        <v>0</v>
      </c>
      <c r="F18" s="121">
        <v>0</v>
      </c>
      <c r="G18" s="122">
        <v>0</v>
      </c>
    </row>
    <row r="19" spans="1:7" ht="13.5" customHeight="1">
      <c r="A19" s="9" t="s">
        <v>48</v>
      </c>
      <c r="B19" s="68">
        <v>1</v>
      </c>
      <c r="C19" s="68">
        <v>53</v>
      </c>
      <c r="D19" s="68">
        <v>4</v>
      </c>
      <c r="E19" s="70">
        <v>0</v>
      </c>
      <c r="F19" s="121">
        <v>0</v>
      </c>
      <c r="G19" s="122">
        <v>0</v>
      </c>
    </row>
    <row r="20" spans="1:7" ht="13.5" customHeight="1">
      <c r="A20" s="9" t="s">
        <v>106</v>
      </c>
      <c r="B20" s="70">
        <v>0</v>
      </c>
      <c r="C20" s="70">
        <v>0</v>
      </c>
      <c r="D20" s="70">
        <v>0</v>
      </c>
      <c r="E20" s="70">
        <v>0</v>
      </c>
      <c r="F20" s="121">
        <v>0</v>
      </c>
      <c r="G20" s="122">
        <v>0</v>
      </c>
    </row>
    <row r="21" spans="1:7" ht="13.5" customHeight="1">
      <c r="A21" s="9" t="s">
        <v>49</v>
      </c>
      <c r="B21" s="70">
        <v>0</v>
      </c>
      <c r="C21" s="70">
        <v>0</v>
      </c>
      <c r="D21" s="70">
        <v>0</v>
      </c>
      <c r="E21" s="70">
        <v>0</v>
      </c>
      <c r="F21" s="121">
        <v>0</v>
      </c>
      <c r="G21" s="122">
        <v>0</v>
      </c>
    </row>
    <row r="22" spans="1:7" ht="13.5" customHeight="1">
      <c r="A22" s="9" t="s">
        <v>50</v>
      </c>
      <c r="B22" s="70">
        <v>0</v>
      </c>
      <c r="C22" s="70">
        <v>0</v>
      </c>
      <c r="D22" s="70">
        <v>0</v>
      </c>
      <c r="E22" s="70">
        <v>0</v>
      </c>
      <c r="F22" s="121">
        <v>0</v>
      </c>
      <c r="G22" s="122">
        <v>0</v>
      </c>
    </row>
    <row r="23" spans="1:7" ht="13.5" customHeight="1">
      <c r="A23" s="9" t="s">
        <v>51</v>
      </c>
      <c r="B23" s="68">
        <v>6</v>
      </c>
      <c r="C23" s="68">
        <v>475</v>
      </c>
      <c r="D23" s="68">
        <v>30</v>
      </c>
      <c r="E23" s="68">
        <v>23</v>
      </c>
      <c r="F23" s="119">
        <v>3858</v>
      </c>
      <c r="G23" s="120">
        <v>221</v>
      </c>
    </row>
    <row r="24" spans="1:7" ht="13.5" customHeight="1">
      <c r="A24" s="9" t="s">
        <v>52</v>
      </c>
      <c r="B24" s="68">
        <v>9</v>
      </c>
      <c r="C24" s="68">
        <v>368</v>
      </c>
      <c r="D24" s="68">
        <v>37</v>
      </c>
      <c r="E24" s="68">
        <v>1</v>
      </c>
      <c r="F24" s="117" t="s">
        <v>107</v>
      </c>
      <c r="G24" s="118" t="s">
        <v>107</v>
      </c>
    </row>
    <row r="25" spans="1:7" ht="13.5" customHeight="1">
      <c r="A25" s="9" t="s">
        <v>53</v>
      </c>
      <c r="B25" s="68">
        <v>10</v>
      </c>
      <c r="C25" s="68">
        <v>407</v>
      </c>
      <c r="D25" s="68">
        <v>32</v>
      </c>
      <c r="E25" s="70">
        <v>0</v>
      </c>
      <c r="F25" s="121">
        <v>0</v>
      </c>
      <c r="G25" s="122">
        <v>0</v>
      </c>
    </row>
    <row r="26" spans="1:7" ht="13.5" customHeight="1">
      <c r="A26" s="9" t="s">
        <v>54</v>
      </c>
      <c r="B26" s="68">
        <v>9</v>
      </c>
      <c r="C26" s="68">
        <v>411</v>
      </c>
      <c r="D26" s="68">
        <v>35</v>
      </c>
      <c r="E26" s="70">
        <v>0</v>
      </c>
      <c r="F26" s="121">
        <v>0</v>
      </c>
      <c r="G26" s="122">
        <v>0</v>
      </c>
    </row>
    <row r="27" spans="1:7" ht="13.5" customHeight="1">
      <c r="A27" s="9" t="s">
        <v>55</v>
      </c>
      <c r="B27" s="68">
        <v>1</v>
      </c>
      <c r="C27" s="68">
        <v>84</v>
      </c>
      <c r="D27" s="68">
        <v>6</v>
      </c>
      <c r="E27" s="70">
        <v>0</v>
      </c>
      <c r="F27" s="121">
        <v>0</v>
      </c>
      <c r="G27" s="122">
        <v>0</v>
      </c>
    </row>
    <row r="28" spans="1:7" ht="13.5" customHeight="1">
      <c r="A28" s="9" t="s">
        <v>56</v>
      </c>
      <c r="B28" s="70">
        <v>0</v>
      </c>
      <c r="C28" s="70">
        <v>0</v>
      </c>
      <c r="D28" s="70">
        <v>0</v>
      </c>
      <c r="E28" s="68">
        <v>13</v>
      </c>
      <c r="F28" s="119">
        <v>2281</v>
      </c>
      <c r="G28" s="120">
        <v>114</v>
      </c>
    </row>
    <row r="29" spans="1:7" ht="13.5" customHeight="1">
      <c r="A29" s="9" t="s">
        <v>57</v>
      </c>
      <c r="B29" s="68">
        <v>1</v>
      </c>
      <c r="C29" s="68">
        <v>83</v>
      </c>
      <c r="D29" s="68">
        <v>8</v>
      </c>
      <c r="E29" s="68">
        <v>4</v>
      </c>
      <c r="F29" s="119">
        <v>708</v>
      </c>
      <c r="G29" s="120">
        <v>45</v>
      </c>
    </row>
    <row r="30" spans="1:7" ht="13.5" customHeight="1">
      <c r="A30" s="9" t="s">
        <v>58</v>
      </c>
      <c r="B30" s="70">
        <v>0</v>
      </c>
      <c r="C30" s="70">
        <v>0</v>
      </c>
      <c r="D30" s="70">
        <v>0</v>
      </c>
      <c r="E30" s="68">
        <v>3</v>
      </c>
      <c r="F30" s="119">
        <v>557</v>
      </c>
      <c r="G30" s="120">
        <v>26</v>
      </c>
    </row>
    <row r="31" spans="1:7" ht="13.5" customHeight="1">
      <c r="A31" s="9" t="s">
        <v>93</v>
      </c>
      <c r="B31" s="68">
        <v>2</v>
      </c>
      <c r="C31" s="68">
        <v>279</v>
      </c>
      <c r="D31" s="68">
        <v>15</v>
      </c>
      <c r="E31" s="68">
        <v>2</v>
      </c>
      <c r="F31" s="117" t="s">
        <v>107</v>
      </c>
      <c r="G31" s="118" t="s">
        <v>107</v>
      </c>
    </row>
    <row r="32" spans="1:7" ht="22.5" customHeight="1">
      <c r="A32" s="9" t="s">
        <v>59</v>
      </c>
      <c r="B32" s="70">
        <v>0</v>
      </c>
      <c r="C32" s="70">
        <v>0</v>
      </c>
      <c r="D32" s="70">
        <v>0</v>
      </c>
      <c r="E32" s="68">
        <v>92</v>
      </c>
      <c r="F32" s="119">
        <v>14986</v>
      </c>
      <c r="G32" s="120">
        <v>960</v>
      </c>
    </row>
    <row r="33" spans="1:7" ht="4.5" customHeight="1">
      <c r="A33" s="6"/>
      <c r="B33" s="5"/>
      <c r="C33" s="5"/>
      <c r="D33" s="5"/>
      <c r="E33" s="5"/>
      <c r="F33" s="111"/>
      <c r="G33" s="113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511811023622047" header="0.31496062992125984" footer="0.2362204724409449"/>
  <pageSetup firstPageNumber="37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T40"/>
  <sheetViews>
    <sheetView zoomScale="150" zoomScaleNormal="150" workbookViewId="0" topLeftCell="A1">
      <selection activeCell="H26" sqref="H26"/>
    </sheetView>
  </sheetViews>
  <sheetFormatPr defaultColWidth="9.00390625" defaultRowHeight="13.5"/>
  <cols>
    <col min="1" max="1" width="9.625" style="3" customWidth="1"/>
    <col min="2" max="3" width="3.00390625" style="3" customWidth="1"/>
    <col min="4" max="4" width="1.625" style="3" customWidth="1"/>
    <col min="5" max="6" width="4.75390625" style="3" customWidth="1"/>
    <col min="7" max="7" width="1.875" style="3" customWidth="1"/>
    <col min="8" max="8" width="4.00390625" style="3" customWidth="1"/>
    <col min="9" max="9" width="4.75390625" style="3" customWidth="1"/>
    <col min="10" max="10" width="4.00390625" style="3" customWidth="1"/>
    <col min="11" max="11" width="4.75390625" style="3" customWidth="1"/>
    <col min="12" max="13" width="4.875" style="3" customWidth="1"/>
    <col min="14" max="16" width="5.75390625" style="3" customWidth="1"/>
    <col min="17" max="18" width="4.50390625" style="3" customWidth="1"/>
    <col min="19" max="20" width="4.875" style="3" customWidth="1"/>
    <col min="21" max="21" width="4.50390625" style="3" customWidth="1"/>
    <col min="22" max="16384" width="9.00390625" style="3" customWidth="1"/>
  </cols>
  <sheetData>
    <row r="1" spans="1:12" s="64" customFormat="1" ht="11.25" customHeight="1">
      <c r="A1" s="52" t="s">
        <v>63</v>
      </c>
      <c r="B1" s="52"/>
      <c r="C1" s="52"/>
      <c r="D1" s="52"/>
      <c r="E1" s="52"/>
      <c r="F1" s="52"/>
      <c r="G1" s="52"/>
      <c r="L1" s="65"/>
    </row>
    <row r="2" spans="1:20" ht="21" customHeight="1">
      <c r="A2" s="138" t="s">
        <v>64</v>
      </c>
      <c r="B2" s="140" t="s">
        <v>2</v>
      </c>
      <c r="C2" s="141"/>
      <c r="D2" s="142"/>
      <c r="E2" s="143" t="s">
        <v>65</v>
      </c>
      <c r="F2" s="143"/>
      <c r="G2" s="143"/>
      <c r="H2" s="143"/>
      <c r="I2" s="143" t="s">
        <v>66</v>
      </c>
      <c r="J2" s="143"/>
      <c r="K2" s="144"/>
      <c r="L2" s="149" t="s">
        <v>3</v>
      </c>
      <c r="M2" s="145" t="s">
        <v>4</v>
      </c>
      <c r="N2" s="143" t="s">
        <v>67</v>
      </c>
      <c r="O2" s="151"/>
      <c r="P2" s="151"/>
      <c r="Q2" s="145" t="s">
        <v>5</v>
      </c>
      <c r="R2" s="152"/>
      <c r="S2" s="145" t="s">
        <v>6</v>
      </c>
      <c r="T2" s="147" t="s">
        <v>7</v>
      </c>
    </row>
    <row r="3" spans="1:20" ht="21" customHeight="1">
      <c r="A3" s="139"/>
      <c r="B3" s="14" t="s">
        <v>68</v>
      </c>
      <c r="C3" s="14" t="s">
        <v>69</v>
      </c>
      <c r="D3" s="58" t="s">
        <v>70</v>
      </c>
      <c r="E3" s="14" t="s">
        <v>68</v>
      </c>
      <c r="F3" s="14" t="s">
        <v>71</v>
      </c>
      <c r="G3" s="58" t="s">
        <v>72</v>
      </c>
      <c r="H3" s="14" t="s">
        <v>73</v>
      </c>
      <c r="I3" s="14" t="s">
        <v>68</v>
      </c>
      <c r="J3" s="14" t="s">
        <v>74</v>
      </c>
      <c r="K3" s="15" t="s">
        <v>75</v>
      </c>
      <c r="L3" s="150"/>
      <c r="M3" s="146"/>
      <c r="N3" s="14" t="s">
        <v>68</v>
      </c>
      <c r="O3" s="14" t="s">
        <v>74</v>
      </c>
      <c r="P3" s="14" t="s">
        <v>75</v>
      </c>
      <c r="Q3" s="16" t="s">
        <v>8</v>
      </c>
      <c r="R3" s="16" t="s">
        <v>9</v>
      </c>
      <c r="S3" s="146"/>
      <c r="T3" s="148"/>
    </row>
    <row r="4" spans="1:20" ht="5.25" customHeight="1">
      <c r="A4" s="17"/>
      <c r="B4" s="55"/>
      <c r="C4" s="17"/>
      <c r="D4" s="55"/>
      <c r="E4" s="48"/>
      <c r="F4" s="55"/>
      <c r="H4" s="55"/>
      <c r="J4" s="55"/>
      <c r="L4" s="56"/>
      <c r="M4" s="55"/>
      <c r="N4" s="55"/>
      <c r="O4" s="55"/>
      <c r="P4" s="55"/>
      <c r="Q4" s="55"/>
      <c r="R4" s="47"/>
      <c r="S4" s="47"/>
      <c r="T4" s="48"/>
    </row>
    <row r="5" spans="1:20" s="59" customFormat="1" ht="10.5" customHeight="1">
      <c r="A5" s="35" t="s">
        <v>109</v>
      </c>
      <c r="B5" s="40">
        <v>828</v>
      </c>
      <c r="C5" s="43">
        <v>824</v>
      </c>
      <c r="D5" s="40">
        <v>4</v>
      </c>
      <c r="E5" s="41">
        <v>12499</v>
      </c>
      <c r="F5" s="40">
        <v>11138</v>
      </c>
      <c r="G5" s="42">
        <v>35</v>
      </c>
      <c r="H5" s="40">
        <v>1326</v>
      </c>
      <c r="I5" s="42">
        <v>18084</v>
      </c>
      <c r="J5" s="40">
        <v>6522</v>
      </c>
      <c r="K5" s="42">
        <v>11562</v>
      </c>
      <c r="L5" s="43">
        <v>907</v>
      </c>
      <c r="M5" s="40">
        <v>244</v>
      </c>
      <c r="N5" s="40">
        <v>322121</v>
      </c>
      <c r="O5" s="40">
        <v>164893</v>
      </c>
      <c r="P5" s="40">
        <v>157228</v>
      </c>
      <c r="Q5" s="37">
        <v>15.095410628019323</v>
      </c>
      <c r="R5" s="37">
        <v>389.0350241545894</v>
      </c>
      <c r="S5" s="38">
        <v>25.77174173933915</v>
      </c>
      <c r="T5" s="39">
        <v>17.811501244124965</v>
      </c>
    </row>
    <row r="6" spans="1:20" ht="9.75" customHeight="1">
      <c r="A6" s="35"/>
      <c r="B6" s="40"/>
      <c r="C6" s="43"/>
      <c r="D6" s="40"/>
      <c r="E6" s="41"/>
      <c r="F6" s="40"/>
      <c r="G6" s="42"/>
      <c r="H6" s="40"/>
      <c r="I6" s="42"/>
      <c r="J6" s="40"/>
      <c r="K6" s="42"/>
      <c r="L6" s="43"/>
      <c r="M6" s="40"/>
      <c r="N6" s="40"/>
      <c r="O6" s="40"/>
      <c r="P6" s="40"/>
      <c r="Q6" s="37"/>
      <c r="R6" s="37"/>
      <c r="S6" s="38"/>
      <c r="T6" s="39"/>
    </row>
    <row r="7" spans="1:20" s="59" customFormat="1" ht="10.5" customHeight="1">
      <c r="A7" s="27" t="s">
        <v>115</v>
      </c>
      <c r="B7" s="28">
        <f>B9+B16+B24+'40-41'!B4+'40-41'!B24+'40-41'!B35</f>
        <v>820</v>
      </c>
      <c r="C7" s="76">
        <f>C9+C16+C24+'40-41'!C4+'40-41'!C24+'40-41'!C35</f>
        <v>817</v>
      </c>
      <c r="D7" s="28">
        <f>D9+D16+D24+'40-41'!D4+'40-41'!D24+'40-41'!D35</f>
        <v>3</v>
      </c>
      <c r="E7" s="29">
        <f>E9+E16+E24+'40-41'!E4+'40-41'!E24+'40-41'!E35</f>
        <v>12448</v>
      </c>
      <c r="F7" s="28">
        <f>F9+F16+F24+'40-41'!F4+'40-41'!F24+'40-41'!F35</f>
        <v>11040</v>
      </c>
      <c r="G7" s="30">
        <f>G9+G16+G24+'40-41'!G4+'40-41'!G24+'40-41'!G35</f>
        <v>32</v>
      </c>
      <c r="H7" s="28">
        <f>H9+H16+H24+'40-41'!H4+'40-41'!H24+'40-41'!H35</f>
        <v>1376</v>
      </c>
      <c r="I7" s="30">
        <f>I9+I16+I24+'40-41'!I4+'40-41'!I24+'40-41'!I35</f>
        <v>18009</v>
      </c>
      <c r="J7" s="28">
        <f>J9+J16+J24+'40-41'!J4+'40-41'!J24+'40-41'!J35</f>
        <v>6577</v>
      </c>
      <c r="K7" s="30">
        <f>K9+K16+K24+'40-41'!K4+'40-41'!K24+'40-41'!K35</f>
        <v>11432</v>
      </c>
      <c r="L7" s="76">
        <f>L9+L16+L24+'40-41'!L4+'40-41'!L24+'40-41'!L35</f>
        <v>897</v>
      </c>
      <c r="M7" s="28">
        <f>M9+M16+M24+'40-41'!M4+'40-41'!M24+'40-41'!M35</f>
        <v>206</v>
      </c>
      <c r="N7" s="28">
        <f>N9+N16+N24+'40-41'!N4+'40-41'!N24+'40-41'!N35</f>
        <v>319190</v>
      </c>
      <c r="O7" s="28">
        <f>O9+O16+O24+'40-41'!O4+'40-41'!O24+'40-41'!O35</f>
        <v>163394</v>
      </c>
      <c r="P7" s="28">
        <f>P9+P16+P24+'40-41'!P4+'40-41'!P24+'40-41'!P35</f>
        <v>155796</v>
      </c>
      <c r="Q7" s="32">
        <f>E7/B7</f>
        <v>15.180487804878048</v>
      </c>
      <c r="R7" s="32">
        <f>N7/B7</f>
        <v>389.2560975609756</v>
      </c>
      <c r="S7" s="33">
        <f>N7/E7</f>
        <v>25.641870179948587</v>
      </c>
      <c r="T7" s="34">
        <f>N7/I7</f>
        <v>17.723915819867845</v>
      </c>
    </row>
    <row r="8" spans="1:20" ht="9.75" customHeight="1">
      <c r="A8" s="35"/>
      <c r="B8" s="40"/>
      <c r="C8" s="43"/>
      <c r="D8" s="40"/>
      <c r="E8" s="41"/>
      <c r="F8" s="40"/>
      <c r="G8" s="42"/>
      <c r="H8" s="40"/>
      <c r="I8" s="42"/>
      <c r="J8" s="40"/>
      <c r="K8" s="42"/>
      <c r="L8" s="43"/>
      <c r="M8" s="40"/>
      <c r="N8" s="40"/>
      <c r="O8" s="40"/>
      <c r="P8" s="40"/>
      <c r="Q8" s="37"/>
      <c r="R8" s="37"/>
      <c r="S8" s="38"/>
      <c r="T8" s="39"/>
    </row>
    <row r="9" spans="1:20" s="59" customFormat="1" ht="10.5" customHeight="1">
      <c r="A9" s="123" t="s">
        <v>113</v>
      </c>
      <c r="B9" s="76">
        <f>SUM(B10:B14)</f>
        <v>149</v>
      </c>
      <c r="C9" s="76">
        <f aca="true" t="shared" si="0" ref="C9:P9">SUM(C10:C14)</f>
        <v>149</v>
      </c>
      <c r="D9" s="77">
        <f t="shared" si="0"/>
        <v>0</v>
      </c>
      <c r="E9" s="29">
        <f t="shared" si="0"/>
        <v>2907</v>
      </c>
      <c r="F9" s="28">
        <f t="shared" si="0"/>
        <v>2747</v>
      </c>
      <c r="G9" s="77">
        <f t="shared" si="0"/>
        <v>0</v>
      </c>
      <c r="H9" s="28">
        <f t="shared" si="0"/>
        <v>160</v>
      </c>
      <c r="I9" s="30">
        <f t="shared" si="0"/>
        <v>4006</v>
      </c>
      <c r="J9" s="28">
        <f t="shared" si="0"/>
        <v>1470</v>
      </c>
      <c r="K9" s="30">
        <f t="shared" si="0"/>
        <v>2536</v>
      </c>
      <c r="L9" s="76">
        <f t="shared" si="0"/>
        <v>170</v>
      </c>
      <c r="M9" s="28">
        <f t="shared" si="0"/>
        <v>54</v>
      </c>
      <c r="N9" s="28">
        <f t="shared" si="0"/>
        <v>85911</v>
      </c>
      <c r="O9" s="28">
        <f t="shared" si="0"/>
        <v>43841</v>
      </c>
      <c r="P9" s="28">
        <f t="shared" si="0"/>
        <v>42070</v>
      </c>
      <c r="Q9" s="32">
        <f aca="true" t="shared" si="1" ref="Q9:Q14">E9/B9</f>
        <v>19.51006711409396</v>
      </c>
      <c r="R9" s="32">
        <f aca="true" t="shared" si="2" ref="R9:R14">N9/B9</f>
        <v>576.5838926174497</v>
      </c>
      <c r="S9" s="33">
        <f aca="true" t="shared" si="3" ref="S9:S14">N9/E9</f>
        <v>29.553147574819402</v>
      </c>
      <c r="T9" s="34">
        <f aca="true" t="shared" si="4" ref="T9:T14">N9/I9</f>
        <v>21.445581627558663</v>
      </c>
    </row>
    <row r="10" spans="1:20" ht="10.5" customHeight="1">
      <c r="A10" s="35" t="s">
        <v>11</v>
      </c>
      <c r="B10" s="88">
        <f>C10+D10</f>
        <v>16</v>
      </c>
      <c r="C10" s="89">
        <v>16</v>
      </c>
      <c r="D10" s="130">
        <v>0</v>
      </c>
      <c r="E10" s="41">
        <f aca="true" t="shared" si="5" ref="E10:E40">F10+G10+H10</f>
        <v>322</v>
      </c>
      <c r="F10" s="90">
        <v>285</v>
      </c>
      <c r="G10" s="130">
        <v>0</v>
      </c>
      <c r="H10" s="90">
        <v>37</v>
      </c>
      <c r="I10" s="89">
        <f aca="true" t="shared" si="6" ref="I10:I40">J10+K10</f>
        <v>433</v>
      </c>
      <c r="J10" s="90">
        <v>179</v>
      </c>
      <c r="K10" s="89">
        <v>254</v>
      </c>
      <c r="L10" s="91">
        <v>17</v>
      </c>
      <c r="M10" s="90">
        <v>7</v>
      </c>
      <c r="N10" s="92">
        <f aca="true" t="shared" si="7" ref="N10:N40">O10+P10</f>
        <v>8902</v>
      </c>
      <c r="O10" s="92">
        <v>4515</v>
      </c>
      <c r="P10" s="92">
        <v>4387</v>
      </c>
      <c r="Q10" s="37">
        <f t="shared" si="1"/>
        <v>20.125</v>
      </c>
      <c r="R10" s="37">
        <f t="shared" si="2"/>
        <v>556.375</v>
      </c>
      <c r="S10" s="38">
        <f t="shared" si="3"/>
        <v>27.645962732919255</v>
      </c>
      <c r="T10" s="39">
        <f t="shared" si="4"/>
        <v>20.55889145496536</v>
      </c>
    </row>
    <row r="11" spans="1:20" ht="10.5" customHeight="1">
      <c r="A11" s="35" t="s">
        <v>12</v>
      </c>
      <c r="B11" s="88">
        <v>22</v>
      </c>
      <c r="C11" s="89">
        <v>22</v>
      </c>
      <c r="D11" s="130">
        <v>0</v>
      </c>
      <c r="E11" s="41">
        <f t="shared" si="5"/>
        <v>388</v>
      </c>
      <c r="F11" s="90">
        <v>372</v>
      </c>
      <c r="G11" s="130">
        <v>0</v>
      </c>
      <c r="H11" s="90">
        <v>16</v>
      </c>
      <c r="I11" s="89">
        <f t="shared" si="6"/>
        <v>542</v>
      </c>
      <c r="J11" s="90">
        <v>211</v>
      </c>
      <c r="K11" s="89">
        <v>331</v>
      </c>
      <c r="L11" s="91">
        <v>25</v>
      </c>
      <c r="M11" s="90">
        <v>4</v>
      </c>
      <c r="N11" s="92">
        <f t="shared" si="7"/>
        <v>11409</v>
      </c>
      <c r="O11" s="92">
        <v>5776</v>
      </c>
      <c r="P11" s="92">
        <v>5633</v>
      </c>
      <c r="Q11" s="37">
        <f t="shared" si="1"/>
        <v>17.636363636363637</v>
      </c>
      <c r="R11" s="37">
        <f t="shared" si="2"/>
        <v>518.5909090909091</v>
      </c>
      <c r="S11" s="38">
        <f t="shared" si="3"/>
        <v>29.40463917525773</v>
      </c>
      <c r="T11" s="39">
        <f t="shared" si="4"/>
        <v>21.04981549815498</v>
      </c>
    </row>
    <row r="12" spans="1:20" ht="10.5" customHeight="1">
      <c r="A12" s="35" t="s">
        <v>13</v>
      </c>
      <c r="B12" s="88">
        <v>54</v>
      </c>
      <c r="C12" s="89">
        <v>54</v>
      </c>
      <c r="D12" s="130">
        <v>0</v>
      </c>
      <c r="E12" s="41">
        <f t="shared" si="5"/>
        <v>1093</v>
      </c>
      <c r="F12" s="88">
        <v>1047</v>
      </c>
      <c r="G12" s="130">
        <v>0</v>
      </c>
      <c r="H12" s="90">
        <v>46</v>
      </c>
      <c r="I12" s="93">
        <f t="shared" si="6"/>
        <v>1507</v>
      </c>
      <c r="J12" s="90">
        <v>563</v>
      </c>
      <c r="K12" s="89">
        <v>944</v>
      </c>
      <c r="L12" s="91">
        <v>63</v>
      </c>
      <c r="M12" s="90">
        <v>22</v>
      </c>
      <c r="N12" s="92">
        <f t="shared" si="7"/>
        <v>32895</v>
      </c>
      <c r="O12" s="92">
        <v>16907</v>
      </c>
      <c r="P12" s="92">
        <v>15988</v>
      </c>
      <c r="Q12" s="37">
        <f t="shared" si="1"/>
        <v>20.24074074074074</v>
      </c>
      <c r="R12" s="37">
        <f t="shared" si="2"/>
        <v>609.1666666666666</v>
      </c>
      <c r="S12" s="38">
        <f t="shared" si="3"/>
        <v>30.096065873741995</v>
      </c>
      <c r="T12" s="39">
        <f t="shared" si="4"/>
        <v>21.828135368281355</v>
      </c>
    </row>
    <row r="13" spans="1:20" ht="10.5" customHeight="1">
      <c r="A13" s="35" t="s">
        <v>14</v>
      </c>
      <c r="B13" s="88">
        <v>39</v>
      </c>
      <c r="C13" s="89">
        <v>39</v>
      </c>
      <c r="D13" s="130">
        <v>0</v>
      </c>
      <c r="E13" s="41">
        <f t="shared" si="5"/>
        <v>758</v>
      </c>
      <c r="F13" s="90">
        <v>713</v>
      </c>
      <c r="G13" s="130">
        <v>0</v>
      </c>
      <c r="H13" s="90">
        <v>45</v>
      </c>
      <c r="I13" s="93">
        <f t="shared" si="6"/>
        <v>1041</v>
      </c>
      <c r="J13" s="90">
        <v>358</v>
      </c>
      <c r="K13" s="89">
        <v>683</v>
      </c>
      <c r="L13" s="91">
        <v>42</v>
      </c>
      <c r="M13" s="90">
        <v>17</v>
      </c>
      <c r="N13" s="92">
        <f t="shared" si="7"/>
        <v>22477</v>
      </c>
      <c r="O13" s="92">
        <v>11457</v>
      </c>
      <c r="P13" s="92">
        <v>11020</v>
      </c>
      <c r="Q13" s="37">
        <f t="shared" si="1"/>
        <v>19.435897435897434</v>
      </c>
      <c r="R13" s="37">
        <f t="shared" si="2"/>
        <v>576.3333333333334</v>
      </c>
      <c r="S13" s="38">
        <f t="shared" si="3"/>
        <v>29.653034300791557</v>
      </c>
      <c r="T13" s="39">
        <f t="shared" si="4"/>
        <v>21.591738712776177</v>
      </c>
    </row>
    <row r="14" spans="1:20" ht="10.5" customHeight="1">
      <c r="A14" s="35" t="s">
        <v>15</v>
      </c>
      <c r="B14" s="88">
        <f>C14+D14</f>
        <v>18</v>
      </c>
      <c r="C14" s="89">
        <v>18</v>
      </c>
      <c r="D14" s="130">
        <v>0</v>
      </c>
      <c r="E14" s="41">
        <f t="shared" si="5"/>
        <v>346</v>
      </c>
      <c r="F14" s="90">
        <v>330</v>
      </c>
      <c r="G14" s="130">
        <v>0</v>
      </c>
      <c r="H14" s="90">
        <v>16</v>
      </c>
      <c r="I14" s="89">
        <f t="shared" si="6"/>
        <v>483</v>
      </c>
      <c r="J14" s="90">
        <v>159</v>
      </c>
      <c r="K14" s="89">
        <v>324</v>
      </c>
      <c r="L14" s="91">
        <v>23</v>
      </c>
      <c r="M14" s="90">
        <v>4</v>
      </c>
      <c r="N14" s="92">
        <f t="shared" si="7"/>
        <v>10228</v>
      </c>
      <c r="O14" s="92">
        <v>5186</v>
      </c>
      <c r="P14" s="92">
        <v>5042</v>
      </c>
      <c r="Q14" s="37">
        <f t="shared" si="1"/>
        <v>19.22222222222222</v>
      </c>
      <c r="R14" s="37">
        <f t="shared" si="2"/>
        <v>568.2222222222222</v>
      </c>
      <c r="S14" s="38">
        <f t="shared" si="3"/>
        <v>29.560693641618496</v>
      </c>
      <c r="T14" s="39">
        <f t="shared" si="4"/>
        <v>21.175983436853002</v>
      </c>
    </row>
    <row r="15" spans="1:20" ht="9.75" customHeight="1">
      <c r="A15" s="35"/>
      <c r="B15" s="40"/>
      <c r="C15" s="43"/>
      <c r="D15" s="78"/>
      <c r="E15" s="41"/>
      <c r="F15" s="40"/>
      <c r="G15" s="79"/>
      <c r="H15" s="40"/>
      <c r="I15" s="42"/>
      <c r="J15" s="40"/>
      <c r="K15" s="42"/>
      <c r="L15" s="43"/>
      <c r="M15" s="40"/>
      <c r="N15" s="90"/>
      <c r="O15" s="90"/>
      <c r="P15" s="90"/>
      <c r="Q15" s="37"/>
      <c r="R15" s="37"/>
      <c r="S15" s="38"/>
      <c r="T15" s="39"/>
    </row>
    <row r="16" spans="1:20" s="59" customFormat="1" ht="11.25" customHeight="1">
      <c r="A16" s="27" t="s">
        <v>114</v>
      </c>
      <c r="B16" s="28">
        <f>SUM(B17:B22)</f>
        <v>143</v>
      </c>
      <c r="C16" s="76">
        <f aca="true" t="shared" si="8" ref="C16:P16">SUM(C17:C22)</f>
        <v>143</v>
      </c>
      <c r="D16" s="77">
        <f t="shared" si="8"/>
        <v>0</v>
      </c>
      <c r="E16" s="29">
        <f t="shared" si="8"/>
        <v>2702</v>
      </c>
      <c r="F16" s="28">
        <f t="shared" si="8"/>
        <v>2453</v>
      </c>
      <c r="G16" s="127">
        <f t="shared" si="8"/>
        <v>1</v>
      </c>
      <c r="H16" s="28">
        <f t="shared" si="8"/>
        <v>248</v>
      </c>
      <c r="I16" s="30">
        <f t="shared" si="8"/>
        <v>3731</v>
      </c>
      <c r="J16" s="28">
        <f t="shared" si="8"/>
        <v>1321</v>
      </c>
      <c r="K16" s="30">
        <f t="shared" si="8"/>
        <v>2410</v>
      </c>
      <c r="L16" s="76">
        <f t="shared" si="8"/>
        <v>158</v>
      </c>
      <c r="M16" s="28">
        <f t="shared" si="8"/>
        <v>50</v>
      </c>
      <c r="N16" s="28">
        <f t="shared" si="8"/>
        <v>75432</v>
      </c>
      <c r="O16" s="28">
        <f t="shared" si="8"/>
        <v>38693</v>
      </c>
      <c r="P16" s="28">
        <f t="shared" si="8"/>
        <v>36739</v>
      </c>
      <c r="Q16" s="32">
        <f aca="true" t="shared" si="9" ref="Q16:Q22">E16/B16</f>
        <v>18.895104895104897</v>
      </c>
      <c r="R16" s="32">
        <f aca="true" t="shared" si="10" ref="R16:R22">N16/B16</f>
        <v>527.4965034965035</v>
      </c>
      <c r="S16" s="33">
        <f aca="true" t="shared" si="11" ref="S16:S22">N16/E16</f>
        <v>27.917098445595855</v>
      </c>
      <c r="T16" s="34">
        <f aca="true" t="shared" si="12" ref="T16:T22">N16/I16</f>
        <v>20.21763602251407</v>
      </c>
    </row>
    <row r="17" spans="1:20" ht="11.25" customHeight="1">
      <c r="A17" s="35" t="s">
        <v>16</v>
      </c>
      <c r="B17" s="88">
        <f aca="true" t="shared" si="13" ref="B17:B22">C17+D17</f>
        <v>44</v>
      </c>
      <c r="C17" s="43">
        <v>44</v>
      </c>
      <c r="D17" s="130">
        <v>0</v>
      </c>
      <c r="E17" s="41">
        <f t="shared" si="5"/>
        <v>836</v>
      </c>
      <c r="F17" s="90">
        <v>771</v>
      </c>
      <c r="G17" s="130">
        <v>0</v>
      </c>
      <c r="H17" s="90">
        <v>65</v>
      </c>
      <c r="I17" s="93">
        <f t="shared" si="6"/>
        <v>1143</v>
      </c>
      <c r="J17" s="90">
        <v>375</v>
      </c>
      <c r="K17" s="89">
        <v>768</v>
      </c>
      <c r="L17" s="91">
        <v>47</v>
      </c>
      <c r="M17" s="90">
        <v>20</v>
      </c>
      <c r="N17" s="92">
        <f t="shared" si="7"/>
        <v>23719</v>
      </c>
      <c r="O17" s="92">
        <v>12295</v>
      </c>
      <c r="P17" s="92">
        <v>11424</v>
      </c>
      <c r="Q17" s="37">
        <f t="shared" si="9"/>
        <v>19</v>
      </c>
      <c r="R17" s="37">
        <f t="shared" si="10"/>
        <v>539.0681818181819</v>
      </c>
      <c r="S17" s="38">
        <f t="shared" si="11"/>
        <v>28.37200956937799</v>
      </c>
      <c r="T17" s="39">
        <f t="shared" si="12"/>
        <v>20.751531058617672</v>
      </c>
    </row>
    <row r="18" spans="1:20" ht="11.25" customHeight="1">
      <c r="A18" s="35" t="s">
        <v>17</v>
      </c>
      <c r="B18" s="88">
        <f t="shared" si="13"/>
        <v>42</v>
      </c>
      <c r="C18" s="43">
        <v>42</v>
      </c>
      <c r="D18" s="130">
        <v>0</v>
      </c>
      <c r="E18" s="41">
        <f t="shared" si="5"/>
        <v>778</v>
      </c>
      <c r="F18" s="90">
        <v>701</v>
      </c>
      <c r="G18" s="129">
        <v>1</v>
      </c>
      <c r="H18" s="90">
        <v>76</v>
      </c>
      <c r="I18" s="93">
        <f t="shared" si="6"/>
        <v>1060</v>
      </c>
      <c r="J18" s="90">
        <v>372</v>
      </c>
      <c r="K18" s="89">
        <v>688</v>
      </c>
      <c r="L18" s="91">
        <v>45</v>
      </c>
      <c r="M18" s="90">
        <v>14</v>
      </c>
      <c r="N18" s="92">
        <f t="shared" si="7"/>
        <v>21415</v>
      </c>
      <c r="O18" s="92">
        <v>10890</v>
      </c>
      <c r="P18" s="92">
        <v>10525</v>
      </c>
      <c r="Q18" s="37">
        <f t="shared" si="9"/>
        <v>18.523809523809526</v>
      </c>
      <c r="R18" s="37">
        <f t="shared" si="10"/>
        <v>509.8809523809524</v>
      </c>
      <c r="S18" s="38">
        <f t="shared" si="11"/>
        <v>27.525706940874034</v>
      </c>
      <c r="T18" s="39">
        <f t="shared" si="12"/>
        <v>20.202830188679247</v>
      </c>
    </row>
    <row r="19" spans="1:20" ht="11.25" customHeight="1">
      <c r="A19" s="35" t="s">
        <v>18</v>
      </c>
      <c r="B19" s="88">
        <f t="shared" si="13"/>
        <v>20</v>
      </c>
      <c r="C19" s="43">
        <v>20</v>
      </c>
      <c r="D19" s="130">
        <v>0</v>
      </c>
      <c r="E19" s="41">
        <f t="shared" si="5"/>
        <v>313</v>
      </c>
      <c r="F19" s="90">
        <v>287</v>
      </c>
      <c r="G19" s="130">
        <v>0</v>
      </c>
      <c r="H19" s="90">
        <v>26</v>
      </c>
      <c r="I19" s="89">
        <f t="shared" si="6"/>
        <v>467</v>
      </c>
      <c r="J19" s="90">
        <v>193</v>
      </c>
      <c r="K19" s="89">
        <v>274</v>
      </c>
      <c r="L19" s="91">
        <v>21</v>
      </c>
      <c r="M19" s="90">
        <v>4</v>
      </c>
      <c r="N19" s="92">
        <f t="shared" si="7"/>
        <v>8398</v>
      </c>
      <c r="O19" s="92">
        <v>4284</v>
      </c>
      <c r="P19" s="92">
        <v>4114</v>
      </c>
      <c r="Q19" s="37">
        <f t="shared" si="9"/>
        <v>15.65</v>
      </c>
      <c r="R19" s="37">
        <f t="shared" si="10"/>
        <v>419.9</v>
      </c>
      <c r="S19" s="38">
        <f t="shared" si="11"/>
        <v>26.830670926517573</v>
      </c>
      <c r="T19" s="39">
        <f t="shared" si="12"/>
        <v>17.98286937901499</v>
      </c>
    </row>
    <row r="20" spans="1:20" ht="11.25" customHeight="1">
      <c r="A20" s="35" t="s">
        <v>19</v>
      </c>
      <c r="B20" s="88">
        <f t="shared" si="13"/>
        <v>15</v>
      </c>
      <c r="C20" s="43">
        <v>15</v>
      </c>
      <c r="D20" s="130">
        <v>0</v>
      </c>
      <c r="E20" s="41">
        <f t="shared" si="5"/>
        <v>312</v>
      </c>
      <c r="F20" s="90">
        <v>287</v>
      </c>
      <c r="G20" s="130">
        <v>0</v>
      </c>
      <c r="H20" s="90">
        <v>25</v>
      </c>
      <c r="I20" s="89">
        <f t="shared" si="6"/>
        <v>430</v>
      </c>
      <c r="J20" s="90">
        <v>155</v>
      </c>
      <c r="K20" s="89">
        <v>275</v>
      </c>
      <c r="L20" s="91">
        <v>20</v>
      </c>
      <c r="M20" s="90">
        <v>9</v>
      </c>
      <c r="N20" s="92">
        <f t="shared" si="7"/>
        <v>9237</v>
      </c>
      <c r="O20" s="92">
        <v>4713</v>
      </c>
      <c r="P20" s="92">
        <v>4524</v>
      </c>
      <c r="Q20" s="37">
        <f t="shared" si="9"/>
        <v>20.8</v>
      </c>
      <c r="R20" s="37">
        <f t="shared" si="10"/>
        <v>615.8</v>
      </c>
      <c r="S20" s="38">
        <f t="shared" si="11"/>
        <v>29.60576923076923</v>
      </c>
      <c r="T20" s="39">
        <f t="shared" si="12"/>
        <v>21.48139534883721</v>
      </c>
    </row>
    <row r="21" spans="1:20" ht="11.25" customHeight="1">
      <c r="A21" s="35" t="s">
        <v>20</v>
      </c>
      <c r="B21" s="88">
        <f t="shared" si="13"/>
        <v>13</v>
      </c>
      <c r="C21" s="43">
        <v>13</v>
      </c>
      <c r="D21" s="130">
        <v>0</v>
      </c>
      <c r="E21" s="41">
        <f t="shared" si="5"/>
        <v>262</v>
      </c>
      <c r="F21" s="90">
        <v>226</v>
      </c>
      <c r="G21" s="130">
        <v>0</v>
      </c>
      <c r="H21" s="90">
        <v>36</v>
      </c>
      <c r="I21" s="89">
        <f t="shared" si="6"/>
        <v>364</v>
      </c>
      <c r="J21" s="90">
        <v>128</v>
      </c>
      <c r="K21" s="89">
        <v>236</v>
      </c>
      <c r="L21" s="91">
        <v>14</v>
      </c>
      <c r="M21" s="90">
        <v>2</v>
      </c>
      <c r="N21" s="92">
        <f t="shared" si="7"/>
        <v>7038</v>
      </c>
      <c r="O21" s="92">
        <v>3652</v>
      </c>
      <c r="P21" s="92">
        <v>3386</v>
      </c>
      <c r="Q21" s="37">
        <f t="shared" si="9"/>
        <v>20.153846153846153</v>
      </c>
      <c r="R21" s="37">
        <f t="shared" si="10"/>
        <v>541.3846153846154</v>
      </c>
      <c r="S21" s="38">
        <f t="shared" si="11"/>
        <v>26.862595419847327</v>
      </c>
      <c r="T21" s="39">
        <f t="shared" si="12"/>
        <v>19.335164835164836</v>
      </c>
    </row>
    <row r="22" spans="1:20" ht="11.25" customHeight="1">
      <c r="A22" s="35" t="s">
        <v>1</v>
      </c>
      <c r="B22" s="88">
        <f t="shared" si="13"/>
        <v>9</v>
      </c>
      <c r="C22" s="43">
        <v>9</v>
      </c>
      <c r="D22" s="130">
        <v>0</v>
      </c>
      <c r="E22" s="41">
        <f t="shared" si="5"/>
        <v>201</v>
      </c>
      <c r="F22" s="90">
        <v>181</v>
      </c>
      <c r="G22" s="130">
        <v>0</v>
      </c>
      <c r="H22" s="90">
        <v>20</v>
      </c>
      <c r="I22" s="89">
        <f t="shared" si="6"/>
        <v>267</v>
      </c>
      <c r="J22" s="90">
        <v>98</v>
      </c>
      <c r="K22" s="89">
        <v>169</v>
      </c>
      <c r="L22" s="91">
        <v>11</v>
      </c>
      <c r="M22" s="90">
        <v>1</v>
      </c>
      <c r="N22" s="92">
        <f t="shared" si="7"/>
        <v>5625</v>
      </c>
      <c r="O22" s="92">
        <v>2859</v>
      </c>
      <c r="P22" s="92">
        <v>2766</v>
      </c>
      <c r="Q22" s="37">
        <f t="shared" si="9"/>
        <v>22.333333333333332</v>
      </c>
      <c r="R22" s="37">
        <f t="shared" si="10"/>
        <v>625</v>
      </c>
      <c r="S22" s="38">
        <f t="shared" si="11"/>
        <v>27.98507462686567</v>
      </c>
      <c r="T22" s="39">
        <f t="shared" si="12"/>
        <v>21.06741573033708</v>
      </c>
    </row>
    <row r="23" spans="1:20" ht="9.75" customHeight="1">
      <c r="A23" s="35"/>
      <c r="B23" s="88"/>
      <c r="C23" s="43"/>
      <c r="D23" s="78"/>
      <c r="E23" s="41"/>
      <c r="F23" s="40"/>
      <c r="G23" s="79"/>
      <c r="H23" s="40"/>
      <c r="I23" s="42"/>
      <c r="J23" s="40"/>
      <c r="K23" s="42"/>
      <c r="L23" s="43"/>
      <c r="M23" s="40"/>
      <c r="N23" s="40"/>
      <c r="O23" s="40"/>
      <c r="P23" s="40"/>
      <c r="Q23" s="37"/>
      <c r="R23" s="37"/>
      <c r="S23" s="38"/>
      <c r="T23" s="39"/>
    </row>
    <row r="24" spans="1:20" s="59" customFormat="1" ht="11.25" customHeight="1">
      <c r="A24" s="27" t="s">
        <v>76</v>
      </c>
      <c r="B24" s="28">
        <f>SUM(B25:B40)</f>
        <v>188</v>
      </c>
      <c r="C24" s="76">
        <f aca="true" t="shared" si="14" ref="C24:P24">SUM(C25:C40)</f>
        <v>187</v>
      </c>
      <c r="D24" s="80">
        <f t="shared" si="14"/>
        <v>1</v>
      </c>
      <c r="E24" s="29">
        <f t="shared" si="14"/>
        <v>2362</v>
      </c>
      <c r="F24" s="28">
        <f t="shared" si="14"/>
        <v>1958</v>
      </c>
      <c r="G24" s="81">
        <f t="shared" si="14"/>
        <v>6</v>
      </c>
      <c r="H24" s="28">
        <f t="shared" si="14"/>
        <v>398</v>
      </c>
      <c r="I24" s="30">
        <f t="shared" si="14"/>
        <v>3521</v>
      </c>
      <c r="J24" s="28">
        <f t="shared" si="14"/>
        <v>1277</v>
      </c>
      <c r="K24" s="30">
        <f t="shared" si="14"/>
        <v>2244</v>
      </c>
      <c r="L24" s="76">
        <f t="shared" si="14"/>
        <v>204</v>
      </c>
      <c r="M24" s="28">
        <f t="shared" si="14"/>
        <v>27</v>
      </c>
      <c r="N24" s="28">
        <f t="shared" si="14"/>
        <v>51492</v>
      </c>
      <c r="O24" s="28">
        <f t="shared" si="14"/>
        <v>26438</v>
      </c>
      <c r="P24" s="28">
        <f t="shared" si="14"/>
        <v>25054</v>
      </c>
      <c r="Q24" s="32">
        <f aca="true" t="shared" si="15" ref="Q24:Q40">E24/B24</f>
        <v>12.563829787234043</v>
      </c>
      <c r="R24" s="32">
        <f aca="true" t="shared" si="16" ref="R24:R40">N24/B24</f>
        <v>273.8936170212766</v>
      </c>
      <c r="S24" s="33">
        <f aca="true" t="shared" si="17" ref="S24:S40">N24/E24</f>
        <v>21.80016934801016</v>
      </c>
      <c r="T24" s="34">
        <f aca="true" t="shared" si="18" ref="T24:T40">N24/I24</f>
        <v>14.624254473161034</v>
      </c>
    </row>
    <row r="25" spans="1:20" ht="11.25" customHeight="1">
      <c r="A25" s="35" t="s">
        <v>21</v>
      </c>
      <c r="B25" s="88">
        <f aca="true" t="shared" si="19" ref="B25:B40">C25+D25</f>
        <v>23</v>
      </c>
      <c r="C25" s="43">
        <v>23</v>
      </c>
      <c r="D25" s="130">
        <v>0</v>
      </c>
      <c r="E25" s="41">
        <f t="shared" si="5"/>
        <v>347</v>
      </c>
      <c r="F25" s="90">
        <v>301</v>
      </c>
      <c r="G25" s="130">
        <v>0</v>
      </c>
      <c r="H25" s="90">
        <v>46</v>
      </c>
      <c r="I25" s="89">
        <f t="shared" si="6"/>
        <v>516</v>
      </c>
      <c r="J25" s="90">
        <v>181</v>
      </c>
      <c r="K25" s="89">
        <v>335</v>
      </c>
      <c r="L25" s="91">
        <v>25</v>
      </c>
      <c r="M25" s="90">
        <v>4</v>
      </c>
      <c r="N25" s="92">
        <f t="shared" si="7"/>
        <v>8762</v>
      </c>
      <c r="O25" s="92">
        <v>4546</v>
      </c>
      <c r="P25" s="92">
        <v>4216</v>
      </c>
      <c r="Q25" s="37">
        <f t="shared" si="15"/>
        <v>15.08695652173913</v>
      </c>
      <c r="R25" s="37">
        <f t="shared" si="16"/>
        <v>380.95652173913044</v>
      </c>
      <c r="S25" s="38">
        <f t="shared" si="17"/>
        <v>25.2507204610951</v>
      </c>
      <c r="T25" s="39">
        <f t="shared" si="18"/>
        <v>16.98062015503876</v>
      </c>
    </row>
    <row r="26" spans="1:20" ht="11.25" customHeight="1">
      <c r="A26" s="35" t="s">
        <v>22</v>
      </c>
      <c r="B26" s="88">
        <f t="shared" si="19"/>
        <v>25</v>
      </c>
      <c r="C26" s="43">
        <v>25</v>
      </c>
      <c r="D26" s="130">
        <v>0</v>
      </c>
      <c r="E26" s="41">
        <f t="shared" si="5"/>
        <v>327</v>
      </c>
      <c r="F26" s="90">
        <v>277</v>
      </c>
      <c r="G26" s="130">
        <v>0</v>
      </c>
      <c r="H26" s="90">
        <v>50</v>
      </c>
      <c r="I26" s="89">
        <f t="shared" si="6"/>
        <v>486</v>
      </c>
      <c r="J26" s="90">
        <v>180</v>
      </c>
      <c r="K26" s="89">
        <v>306</v>
      </c>
      <c r="L26" s="91">
        <v>27</v>
      </c>
      <c r="M26" s="90">
        <v>2</v>
      </c>
      <c r="N26" s="92">
        <f t="shared" si="7"/>
        <v>7282</v>
      </c>
      <c r="O26" s="92">
        <v>3769</v>
      </c>
      <c r="P26" s="92">
        <v>3513</v>
      </c>
      <c r="Q26" s="37">
        <f t="shared" si="15"/>
        <v>13.08</v>
      </c>
      <c r="R26" s="37">
        <f t="shared" si="16"/>
        <v>291.28</v>
      </c>
      <c r="S26" s="38">
        <f t="shared" si="17"/>
        <v>22.269113149847094</v>
      </c>
      <c r="T26" s="39">
        <f t="shared" si="18"/>
        <v>14.983539094650206</v>
      </c>
    </row>
    <row r="27" spans="1:20" ht="11.25" customHeight="1">
      <c r="A27" s="35" t="s">
        <v>23</v>
      </c>
      <c r="B27" s="88">
        <f t="shared" si="19"/>
        <v>12</v>
      </c>
      <c r="C27" s="43">
        <v>12</v>
      </c>
      <c r="D27" s="130">
        <v>0</v>
      </c>
      <c r="E27" s="41">
        <f t="shared" si="5"/>
        <v>198</v>
      </c>
      <c r="F27" s="90">
        <v>169</v>
      </c>
      <c r="G27" s="130">
        <v>0</v>
      </c>
      <c r="H27" s="90">
        <v>29</v>
      </c>
      <c r="I27" s="89">
        <f t="shared" si="6"/>
        <v>277</v>
      </c>
      <c r="J27" s="90">
        <v>100</v>
      </c>
      <c r="K27" s="89">
        <v>177</v>
      </c>
      <c r="L27" s="91">
        <v>15</v>
      </c>
      <c r="M27" s="90">
        <v>5</v>
      </c>
      <c r="N27" s="92">
        <f t="shared" si="7"/>
        <v>4947</v>
      </c>
      <c r="O27" s="92">
        <v>2595</v>
      </c>
      <c r="P27" s="92">
        <v>2352</v>
      </c>
      <c r="Q27" s="37">
        <f t="shared" si="15"/>
        <v>16.5</v>
      </c>
      <c r="R27" s="37">
        <f t="shared" si="16"/>
        <v>412.25</v>
      </c>
      <c r="S27" s="38">
        <f t="shared" si="17"/>
        <v>24.984848484848484</v>
      </c>
      <c r="T27" s="39">
        <f t="shared" si="18"/>
        <v>17.859205776173287</v>
      </c>
    </row>
    <row r="28" spans="1:20" ht="11.25" customHeight="1">
      <c r="A28" s="35" t="s">
        <v>24</v>
      </c>
      <c r="B28" s="88">
        <f t="shared" si="19"/>
        <v>9</v>
      </c>
      <c r="C28" s="43">
        <v>8</v>
      </c>
      <c r="D28" s="78">
        <v>1</v>
      </c>
      <c r="E28" s="41">
        <f t="shared" si="5"/>
        <v>149</v>
      </c>
      <c r="F28" s="90">
        <v>119</v>
      </c>
      <c r="G28" s="130">
        <v>0</v>
      </c>
      <c r="H28" s="90">
        <v>30</v>
      </c>
      <c r="I28" s="89">
        <f t="shared" si="6"/>
        <v>211</v>
      </c>
      <c r="J28" s="90">
        <v>88</v>
      </c>
      <c r="K28" s="89">
        <v>123</v>
      </c>
      <c r="L28" s="91">
        <v>10</v>
      </c>
      <c r="M28" s="90">
        <v>2</v>
      </c>
      <c r="N28" s="92">
        <f t="shared" si="7"/>
        <v>3487</v>
      </c>
      <c r="O28" s="92">
        <v>1792</v>
      </c>
      <c r="P28" s="92">
        <v>1695</v>
      </c>
      <c r="Q28" s="37">
        <f t="shared" si="15"/>
        <v>16.555555555555557</v>
      </c>
      <c r="R28" s="37">
        <f t="shared" si="16"/>
        <v>387.44444444444446</v>
      </c>
      <c r="S28" s="38">
        <f t="shared" si="17"/>
        <v>23.40268456375839</v>
      </c>
      <c r="T28" s="39">
        <f t="shared" si="18"/>
        <v>16.526066350710902</v>
      </c>
    </row>
    <row r="29" spans="1:20" ht="11.25" customHeight="1">
      <c r="A29" s="35" t="s">
        <v>25</v>
      </c>
      <c r="B29" s="88">
        <f t="shared" si="19"/>
        <v>20</v>
      </c>
      <c r="C29" s="43">
        <v>20</v>
      </c>
      <c r="D29" s="130">
        <v>0</v>
      </c>
      <c r="E29" s="41">
        <f t="shared" si="5"/>
        <v>248</v>
      </c>
      <c r="F29" s="90">
        <v>209</v>
      </c>
      <c r="G29" s="129">
        <v>1</v>
      </c>
      <c r="H29" s="90">
        <v>38</v>
      </c>
      <c r="I29" s="89">
        <f t="shared" si="6"/>
        <v>373</v>
      </c>
      <c r="J29" s="90">
        <v>142</v>
      </c>
      <c r="K29" s="89">
        <v>231</v>
      </c>
      <c r="L29" s="91">
        <v>20</v>
      </c>
      <c r="M29" s="90">
        <v>2</v>
      </c>
      <c r="N29" s="92">
        <f t="shared" si="7"/>
        <v>5551</v>
      </c>
      <c r="O29" s="92">
        <v>2818</v>
      </c>
      <c r="P29" s="92">
        <v>2733</v>
      </c>
      <c r="Q29" s="37">
        <f t="shared" si="15"/>
        <v>12.4</v>
      </c>
      <c r="R29" s="37">
        <f t="shared" si="16"/>
        <v>277.55</v>
      </c>
      <c r="S29" s="38">
        <f t="shared" si="17"/>
        <v>22.383064516129032</v>
      </c>
      <c r="T29" s="39">
        <f t="shared" si="18"/>
        <v>14.882037533512065</v>
      </c>
    </row>
    <row r="30" spans="1:20" ht="11.25" customHeight="1">
      <c r="A30" s="35" t="s">
        <v>26</v>
      </c>
      <c r="B30" s="88">
        <f t="shared" si="19"/>
        <v>9</v>
      </c>
      <c r="C30" s="43">
        <v>9</v>
      </c>
      <c r="D30" s="130">
        <v>0</v>
      </c>
      <c r="E30" s="41">
        <f t="shared" si="5"/>
        <v>162</v>
      </c>
      <c r="F30" s="90">
        <v>142</v>
      </c>
      <c r="G30" s="130">
        <v>0</v>
      </c>
      <c r="H30" s="90">
        <v>20</v>
      </c>
      <c r="I30" s="89">
        <f t="shared" si="6"/>
        <v>226</v>
      </c>
      <c r="J30" s="90">
        <v>77</v>
      </c>
      <c r="K30" s="89">
        <v>149</v>
      </c>
      <c r="L30" s="91">
        <v>10</v>
      </c>
      <c r="M30" s="90">
        <v>1</v>
      </c>
      <c r="N30" s="92">
        <f t="shared" si="7"/>
        <v>4208</v>
      </c>
      <c r="O30" s="92">
        <v>2142</v>
      </c>
      <c r="P30" s="92">
        <v>2066</v>
      </c>
      <c r="Q30" s="37">
        <f t="shared" si="15"/>
        <v>18</v>
      </c>
      <c r="R30" s="37">
        <f t="shared" si="16"/>
        <v>467.55555555555554</v>
      </c>
      <c r="S30" s="38">
        <f t="shared" si="17"/>
        <v>25.97530864197531</v>
      </c>
      <c r="T30" s="39">
        <f t="shared" si="18"/>
        <v>18.61946902654867</v>
      </c>
    </row>
    <row r="31" spans="1:20" ht="11.25" customHeight="1">
      <c r="A31" s="35" t="s">
        <v>27</v>
      </c>
      <c r="B31" s="88">
        <f t="shared" si="19"/>
        <v>8</v>
      </c>
      <c r="C31" s="43">
        <v>8</v>
      </c>
      <c r="D31" s="130">
        <v>0</v>
      </c>
      <c r="E31" s="41">
        <f t="shared" si="5"/>
        <v>104</v>
      </c>
      <c r="F31" s="90">
        <v>88</v>
      </c>
      <c r="G31" s="94">
        <v>1</v>
      </c>
      <c r="H31" s="90">
        <v>15</v>
      </c>
      <c r="I31" s="89">
        <f t="shared" si="6"/>
        <v>150</v>
      </c>
      <c r="J31" s="90">
        <v>50</v>
      </c>
      <c r="K31" s="89">
        <v>100</v>
      </c>
      <c r="L31" s="91">
        <v>9</v>
      </c>
      <c r="M31" s="90">
        <v>2</v>
      </c>
      <c r="N31" s="92">
        <f t="shared" si="7"/>
        <v>2401</v>
      </c>
      <c r="O31" s="92">
        <v>1230</v>
      </c>
      <c r="P31" s="92">
        <v>1171</v>
      </c>
      <c r="Q31" s="37">
        <f t="shared" si="15"/>
        <v>13</v>
      </c>
      <c r="R31" s="37">
        <f t="shared" si="16"/>
        <v>300.125</v>
      </c>
      <c r="S31" s="38">
        <f t="shared" si="17"/>
        <v>23.08653846153846</v>
      </c>
      <c r="T31" s="39">
        <f t="shared" si="18"/>
        <v>16.006666666666668</v>
      </c>
    </row>
    <row r="32" spans="1:20" ht="11.25" customHeight="1">
      <c r="A32" s="35" t="s">
        <v>28</v>
      </c>
      <c r="B32" s="88">
        <f t="shared" si="19"/>
        <v>2</v>
      </c>
      <c r="C32" s="43">
        <v>2</v>
      </c>
      <c r="D32" s="130">
        <v>0</v>
      </c>
      <c r="E32" s="41">
        <f t="shared" si="5"/>
        <v>42</v>
      </c>
      <c r="F32" s="90">
        <v>36</v>
      </c>
      <c r="G32" s="130">
        <v>0</v>
      </c>
      <c r="H32" s="90">
        <v>6</v>
      </c>
      <c r="I32" s="89">
        <f t="shared" si="6"/>
        <v>60</v>
      </c>
      <c r="J32" s="90">
        <v>23</v>
      </c>
      <c r="K32" s="89">
        <v>37</v>
      </c>
      <c r="L32" s="91">
        <v>2</v>
      </c>
      <c r="M32" s="90">
        <v>1</v>
      </c>
      <c r="N32" s="92">
        <f t="shared" si="7"/>
        <v>1127</v>
      </c>
      <c r="O32" s="92">
        <v>579</v>
      </c>
      <c r="P32" s="92">
        <v>548</v>
      </c>
      <c r="Q32" s="37">
        <f t="shared" si="15"/>
        <v>21</v>
      </c>
      <c r="R32" s="37">
        <f t="shared" si="16"/>
        <v>563.5</v>
      </c>
      <c r="S32" s="38">
        <f t="shared" si="17"/>
        <v>26.833333333333332</v>
      </c>
      <c r="T32" s="39">
        <f t="shared" si="18"/>
        <v>18.783333333333335</v>
      </c>
    </row>
    <row r="33" spans="1:20" ht="11.25" customHeight="1">
      <c r="A33" s="35" t="s">
        <v>29</v>
      </c>
      <c r="B33" s="88">
        <f t="shared" si="19"/>
        <v>6</v>
      </c>
      <c r="C33" s="43">
        <v>6</v>
      </c>
      <c r="D33" s="130">
        <v>0</v>
      </c>
      <c r="E33" s="41">
        <f t="shared" si="5"/>
        <v>52</v>
      </c>
      <c r="F33" s="90">
        <v>40</v>
      </c>
      <c r="G33" s="129">
        <v>1</v>
      </c>
      <c r="H33" s="90">
        <v>11</v>
      </c>
      <c r="I33" s="89">
        <f t="shared" si="6"/>
        <v>82</v>
      </c>
      <c r="J33" s="90">
        <v>33</v>
      </c>
      <c r="K33" s="89">
        <v>49</v>
      </c>
      <c r="L33" s="91">
        <v>6</v>
      </c>
      <c r="M33" s="90">
        <v>1</v>
      </c>
      <c r="N33" s="92">
        <f t="shared" si="7"/>
        <v>798</v>
      </c>
      <c r="O33" s="92">
        <v>391</v>
      </c>
      <c r="P33" s="92">
        <v>407</v>
      </c>
      <c r="Q33" s="37">
        <f t="shared" si="15"/>
        <v>8.666666666666666</v>
      </c>
      <c r="R33" s="37">
        <f t="shared" si="16"/>
        <v>133</v>
      </c>
      <c r="S33" s="38">
        <f t="shared" si="17"/>
        <v>15.346153846153847</v>
      </c>
      <c r="T33" s="39">
        <f t="shared" si="18"/>
        <v>9.731707317073171</v>
      </c>
    </row>
    <row r="34" spans="1:20" ht="11.25" customHeight="1">
      <c r="A34" s="35" t="s">
        <v>30</v>
      </c>
      <c r="B34" s="88">
        <f t="shared" si="19"/>
        <v>23</v>
      </c>
      <c r="C34" s="43">
        <v>23</v>
      </c>
      <c r="D34" s="130">
        <v>0</v>
      </c>
      <c r="E34" s="41">
        <f t="shared" si="5"/>
        <v>206</v>
      </c>
      <c r="F34" s="90">
        <v>169</v>
      </c>
      <c r="G34" s="94">
        <v>1</v>
      </c>
      <c r="H34" s="90">
        <v>36</v>
      </c>
      <c r="I34" s="89">
        <f t="shared" si="6"/>
        <v>327</v>
      </c>
      <c r="J34" s="90">
        <v>118</v>
      </c>
      <c r="K34" s="89">
        <v>209</v>
      </c>
      <c r="L34" s="91">
        <v>25</v>
      </c>
      <c r="M34" s="90">
        <v>2</v>
      </c>
      <c r="N34" s="92">
        <f t="shared" si="7"/>
        <v>3541</v>
      </c>
      <c r="O34" s="92">
        <v>1809</v>
      </c>
      <c r="P34" s="92">
        <v>1732</v>
      </c>
      <c r="Q34" s="37">
        <f t="shared" si="15"/>
        <v>8.956521739130435</v>
      </c>
      <c r="R34" s="37">
        <f t="shared" si="16"/>
        <v>153.95652173913044</v>
      </c>
      <c r="S34" s="38">
        <f t="shared" si="17"/>
        <v>17.189320388349515</v>
      </c>
      <c r="T34" s="39">
        <f t="shared" si="18"/>
        <v>10.82874617737003</v>
      </c>
    </row>
    <row r="35" spans="1:20" ht="11.25" customHeight="1">
      <c r="A35" s="35" t="s">
        <v>77</v>
      </c>
      <c r="B35" s="88">
        <f t="shared" si="19"/>
        <v>2</v>
      </c>
      <c r="C35" s="43">
        <v>2</v>
      </c>
      <c r="D35" s="130">
        <v>0</v>
      </c>
      <c r="E35" s="41">
        <f t="shared" si="5"/>
        <v>17</v>
      </c>
      <c r="F35" s="90">
        <v>14</v>
      </c>
      <c r="G35" s="130">
        <v>0</v>
      </c>
      <c r="H35" s="90">
        <v>3</v>
      </c>
      <c r="I35" s="89">
        <f t="shared" si="6"/>
        <v>28</v>
      </c>
      <c r="J35" s="90">
        <v>9</v>
      </c>
      <c r="K35" s="89">
        <v>19</v>
      </c>
      <c r="L35" s="91">
        <v>3</v>
      </c>
      <c r="M35" s="124">
        <v>0</v>
      </c>
      <c r="N35" s="92">
        <f t="shared" si="7"/>
        <v>278</v>
      </c>
      <c r="O35" s="92">
        <v>150</v>
      </c>
      <c r="P35" s="92">
        <v>128</v>
      </c>
      <c r="Q35" s="37">
        <f t="shared" si="15"/>
        <v>8.5</v>
      </c>
      <c r="R35" s="37">
        <f t="shared" si="16"/>
        <v>139</v>
      </c>
      <c r="S35" s="38">
        <f t="shared" si="17"/>
        <v>16.352941176470587</v>
      </c>
      <c r="T35" s="39">
        <f t="shared" si="18"/>
        <v>9.928571428571429</v>
      </c>
    </row>
    <row r="36" spans="1:20" ht="11.25" customHeight="1">
      <c r="A36" s="35" t="s">
        <v>31</v>
      </c>
      <c r="B36" s="88">
        <f t="shared" si="19"/>
        <v>5</v>
      </c>
      <c r="C36" s="43">
        <v>5</v>
      </c>
      <c r="D36" s="130">
        <v>0</v>
      </c>
      <c r="E36" s="41">
        <f t="shared" si="5"/>
        <v>45</v>
      </c>
      <c r="F36" s="90">
        <v>35</v>
      </c>
      <c r="G36" s="130">
        <v>0</v>
      </c>
      <c r="H36" s="90">
        <v>10</v>
      </c>
      <c r="I36" s="89">
        <f t="shared" si="6"/>
        <v>72</v>
      </c>
      <c r="J36" s="90">
        <v>28</v>
      </c>
      <c r="K36" s="89">
        <v>44</v>
      </c>
      <c r="L36" s="91">
        <v>5</v>
      </c>
      <c r="M36" s="90">
        <v>2</v>
      </c>
      <c r="N36" s="92">
        <f t="shared" si="7"/>
        <v>667</v>
      </c>
      <c r="O36" s="92">
        <v>332</v>
      </c>
      <c r="P36" s="92">
        <v>335</v>
      </c>
      <c r="Q36" s="37">
        <f t="shared" si="15"/>
        <v>9</v>
      </c>
      <c r="R36" s="37">
        <f t="shared" si="16"/>
        <v>133.4</v>
      </c>
      <c r="S36" s="38">
        <f t="shared" si="17"/>
        <v>14.822222222222223</v>
      </c>
      <c r="T36" s="39">
        <f t="shared" si="18"/>
        <v>9.26388888888889</v>
      </c>
    </row>
    <row r="37" spans="1:20" ht="11.25" customHeight="1">
      <c r="A37" s="35" t="s">
        <v>32</v>
      </c>
      <c r="B37" s="88">
        <f t="shared" si="19"/>
        <v>5</v>
      </c>
      <c r="C37" s="43">
        <v>5</v>
      </c>
      <c r="D37" s="130">
        <v>0</v>
      </c>
      <c r="E37" s="41">
        <f t="shared" si="5"/>
        <v>41</v>
      </c>
      <c r="F37" s="90">
        <v>31</v>
      </c>
      <c r="G37" s="130">
        <v>0</v>
      </c>
      <c r="H37" s="90">
        <v>10</v>
      </c>
      <c r="I37" s="89">
        <f t="shared" si="6"/>
        <v>62</v>
      </c>
      <c r="J37" s="90">
        <v>27</v>
      </c>
      <c r="K37" s="89">
        <v>35</v>
      </c>
      <c r="L37" s="91">
        <v>5</v>
      </c>
      <c r="M37" s="90">
        <v>1</v>
      </c>
      <c r="N37" s="92">
        <f t="shared" si="7"/>
        <v>571</v>
      </c>
      <c r="O37" s="92">
        <v>305</v>
      </c>
      <c r="P37" s="92">
        <v>266</v>
      </c>
      <c r="Q37" s="37">
        <f t="shared" si="15"/>
        <v>8.2</v>
      </c>
      <c r="R37" s="37">
        <f t="shared" si="16"/>
        <v>114.2</v>
      </c>
      <c r="S37" s="38">
        <f t="shared" si="17"/>
        <v>13.926829268292684</v>
      </c>
      <c r="T37" s="39">
        <f t="shared" si="18"/>
        <v>9.209677419354838</v>
      </c>
    </row>
    <row r="38" spans="1:20" ht="11.25" customHeight="1">
      <c r="A38" s="35" t="s">
        <v>33</v>
      </c>
      <c r="B38" s="88">
        <f t="shared" si="19"/>
        <v>13</v>
      </c>
      <c r="C38" s="43">
        <v>13</v>
      </c>
      <c r="D38" s="130">
        <v>0</v>
      </c>
      <c r="E38" s="41">
        <f t="shared" si="5"/>
        <v>142</v>
      </c>
      <c r="F38" s="90">
        <v>109</v>
      </c>
      <c r="G38" s="94">
        <v>1</v>
      </c>
      <c r="H38" s="90">
        <v>32</v>
      </c>
      <c r="I38" s="89">
        <f t="shared" si="6"/>
        <v>216</v>
      </c>
      <c r="J38" s="90">
        <v>71</v>
      </c>
      <c r="K38" s="89">
        <v>145</v>
      </c>
      <c r="L38" s="91">
        <v>13</v>
      </c>
      <c r="M38" s="90">
        <v>1</v>
      </c>
      <c r="N38" s="92">
        <f t="shared" si="7"/>
        <v>2625</v>
      </c>
      <c r="O38" s="92">
        <v>1343</v>
      </c>
      <c r="P38" s="92">
        <v>1282</v>
      </c>
      <c r="Q38" s="37">
        <f t="shared" si="15"/>
        <v>10.923076923076923</v>
      </c>
      <c r="R38" s="37">
        <f t="shared" si="16"/>
        <v>201.92307692307693</v>
      </c>
      <c r="S38" s="38">
        <f t="shared" si="17"/>
        <v>18.485915492957748</v>
      </c>
      <c r="T38" s="39">
        <f t="shared" si="18"/>
        <v>12.152777777777779</v>
      </c>
    </row>
    <row r="39" spans="1:20" ht="11.25" customHeight="1">
      <c r="A39" s="35" t="s">
        <v>34</v>
      </c>
      <c r="B39" s="88">
        <f t="shared" si="19"/>
        <v>15</v>
      </c>
      <c r="C39" s="43">
        <v>15</v>
      </c>
      <c r="D39" s="130">
        <v>0</v>
      </c>
      <c r="E39" s="41">
        <f t="shared" si="5"/>
        <v>177</v>
      </c>
      <c r="F39" s="90">
        <v>140</v>
      </c>
      <c r="G39" s="130">
        <v>0</v>
      </c>
      <c r="H39" s="90">
        <v>37</v>
      </c>
      <c r="I39" s="89">
        <f t="shared" si="6"/>
        <v>269</v>
      </c>
      <c r="J39" s="90">
        <v>94</v>
      </c>
      <c r="K39" s="89">
        <v>175</v>
      </c>
      <c r="L39" s="91">
        <v>18</v>
      </c>
      <c r="M39" s="90">
        <v>1</v>
      </c>
      <c r="N39" s="92">
        <f t="shared" si="7"/>
        <v>3475</v>
      </c>
      <c r="O39" s="92">
        <v>1772</v>
      </c>
      <c r="P39" s="92">
        <v>1703</v>
      </c>
      <c r="Q39" s="37">
        <f t="shared" si="15"/>
        <v>11.8</v>
      </c>
      <c r="R39" s="37">
        <f t="shared" si="16"/>
        <v>231.66666666666666</v>
      </c>
      <c r="S39" s="38">
        <f t="shared" si="17"/>
        <v>19.63276836158192</v>
      </c>
      <c r="T39" s="39">
        <f t="shared" si="18"/>
        <v>12.9182156133829</v>
      </c>
    </row>
    <row r="40" spans="1:20" ht="11.25" customHeight="1">
      <c r="A40" s="49" t="s">
        <v>35</v>
      </c>
      <c r="B40" s="95">
        <f t="shared" si="19"/>
        <v>11</v>
      </c>
      <c r="C40" s="63">
        <v>11</v>
      </c>
      <c r="D40" s="131">
        <v>0</v>
      </c>
      <c r="E40" s="63">
        <f t="shared" si="5"/>
        <v>105</v>
      </c>
      <c r="F40" s="96">
        <v>79</v>
      </c>
      <c r="G40" s="97">
        <v>1</v>
      </c>
      <c r="H40" s="96">
        <v>25</v>
      </c>
      <c r="I40" s="98">
        <f t="shared" si="6"/>
        <v>166</v>
      </c>
      <c r="J40" s="96">
        <v>56</v>
      </c>
      <c r="K40" s="98">
        <v>110</v>
      </c>
      <c r="L40" s="99">
        <v>11</v>
      </c>
      <c r="M40" s="128">
        <v>0</v>
      </c>
      <c r="N40" s="100">
        <f t="shared" si="7"/>
        <v>1772</v>
      </c>
      <c r="O40" s="100">
        <v>865</v>
      </c>
      <c r="P40" s="100">
        <v>907</v>
      </c>
      <c r="Q40" s="50">
        <f t="shared" si="15"/>
        <v>9.545454545454545</v>
      </c>
      <c r="R40" s="50">
        <f t="shared" si="16"/>
        <v>161.0909090909091</v>
      </c>
      <c r="S40" s="51">
        <f t="shared" si="17"/>
        <v>16.876190476190477</v>
      </c>
      <c r="T40" s="57">
        <f t="shared" si="18"/>
        <v>10.674698795180722</v>
      </c>
    </row>
  </sheetData>
  <sheetProtection/>
  <mergeCells count="10">
    <mergeCell ref="A2:A3"/>
    <mergeCell ref="B2:D2"/>
    <mergeCell ref="E2:H2"/>
    <mergeCell ref="I2:K2"/>
    <mergeCell ref="S2:S3"/>
    <mergeCell ref="T2:T3"/>
    <mergeCell ref="L2:L3"/>
    <mergeCell ref="M2:M3"/>
    <mergeCell ref="N2:P2"/>
    <mergeCell ref="Q2:R2"/>
  </mergeCells>
  <printOptions horizontalCentered="1"/>
  <pageMargins left="0.2755905511811024" right="0.2755905511811024" top="0.3937007874015748" bottom="0.5118110236220472" header="0.31496062992125984" footer="0.2362204724409449"/>
  <pageSetup firstPageNumber="38" useFirstPageNumber="1" horizontalDpi="600" verticalDpi="600" orientation="portrait" paperSize="9" r:id="rId1"/>
  <headerFooter alignWithMargins="0">
    <oddFooter>&amp;C&amp;"ＭＳ 明朝,標準"- &amp;P -</oddFooter>
  </headerFooter>
  <colBreaks count="1" manualBreakCount="1">
    <brk id="1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T36"/>
  <sheetViews>
    <sheetView zoomScale="150" zoomScaleNormal="150" workbookViewId="0" topLeftCell="A1">
      <selection activeCell="A1" sqref="A1:A2"/>
    </sheetView>
  </sheetViews>
  <sheetFormatPr defaultColWidth="9.00390625" defaultRowHeight="13.5"/>
  <cols>
    <col min="1" max="1" width="9.625" style="3" customWidth="1"/>
    <col min="2" max="3" width="3.25390625" style="3" customWidth="1"/>
    <col min="4" max="4" width="2.125" style="3" customWidth="1"/>
    <col min="5" max="6" width="4.625" style="3" customWidth="1"/>
    <col min="7" max="7" width="2.50390625" style="3" customWidth="1"/>
    <col min="8" max="8" width="4.00390625" style="3" customWidth="1"/>
    <col min="9" max="9" width="4.625" style="3" customWidth="1"/>
    <col min="10" max="10" width="4.00390625" style="3" customWidth="1"/>
    <col min="11" max="11" width="4.625" style="3" customWidth="1"/>
    <col min="12" max="13" width="4.875" style="3" customWidth="1"/>
    <col min="14" max="16" width="5.75390625" style="3" customWidth="1"/>
    <col min="17" max="18" width="4.50390625" style="3" customWidth="1"/>
    <col min="19" max="20" width="4.875" style="3" customWidth="1"/>
    <col min="21" max="21" width="4.50390625" style="3" customWidth="1"/>
    <col min="22" max="16384" width="9.00390625" style="3" customWidth="1"/>
  </cols>
  <sheetData>
    <row r="1" spans="1:20" ht="24.75" customHeight="1">
      <c r="A1" s="138" t="s">
        <v>64</v>
      </c>
      <c r="B1" s="140" t="s">
        <v>2</v>
      </c>
      <c r="C1" s="141"/>
      <c r="D1" s="142"/>
      <c r="E1" s="143" t="s">
        <v>65</v>
      </c>
      <c r="F1" s="143"/>
      <c r="G1" s="143"/>
      <c r="H1" s="143"/>
      <c r="I1" s="143" t="s">
        <v>66</v>
      </c>
      <c r="J1" s="143"/>
      <c r="K1" s="144"/>
      <c r="L1" s="149" t="s">
        <v>3</v>
      </c>
      <c r="M1" s="145" t="s">
        <v>4</v>
      </c>
      <c r="N1" s="143" t="s">
        <v>67</v>
      </c>
      <c r="O1" s="151"/>
      <c r="P1" s="151"/>
      <c r="Q1" s="145" t="s">
        <v>5</v>
      </c>
      <c r="R1" s="152"/>
      <c r="S1" s="145" t="s">
        <v>6</v>
      </c>
      <c r="T1" s="147" t="s">
        <v>7</v>
      </c>
    </row>
    <row r="2" spans="1:20" ht="24.75" customHeight="1">
      <c r="A2" s="139"/>
      <c r="B2" s="14" t="s">
        <v>68</v>
      </c>
      <c r="C2" s="14" t="s">
        <v>69</v>
      </c>
      <c r="D2" s="58" t="s">
        <v>70</v>
      </c>
      <c r="E2" s="14" t="s">
        <v>68</v>
      </c>
      <c r="F2" s="14" t="s">
        <v>71</v>
      </c>
      <c r="G2" s="58" t="s">
        <v>72</v>
      </c>
      <c r="H2" s="14" t="s">
        <v>73</v>
      </c>
      <c r="I2" s="14" t="s">
        <v>68</v>
      </c>
      <c r="J2" s="14" t="s">
        <v>74</v>
      </c>
      <c r="K2" s="15" t="s">
        <v>75</v>
      </c>
      <c r="L2" s="150"/>
      <c r="M2" s="146"/>
      <c r="N2" s="14" t="s">
        <v>68</v>
      </c>
      <c r="O2" s="14" t="s">
        <v>74</v>
      </c>
      <c r="P2" s="14" t="s">
        <v>75</v>
      </c>
      <c r="Q2" s="16" t="s">
        <v>8</v>
      </c>
      <c r="R2" s="16" t="s">
        <v>9</v>
      </c>
      <c r="S2" s="146"/>
      <c r="T2" s="148"/>
    </row>
    <row r="3" spans="1:20" ht="5.25" customHeight="1">
      <c r="A3" s="17"/>
      <c r="B3" s="18"/>
      <c r="C3" s="102"/>
      <c r="D3" s="18"/>
      <c r="E3" s="19"/>
      <c r="F3" s="18"/>
      <c r="G3" s="20"/>
      <c r="H3" s="18"/>
      <c r="I3" s="20"/>
      <c r="J3" s="18"/>
      <c r="K3" s="20"/>
      <c r="L3" s="21"/>
      <c r="M3" s="22"/>
      <c r="N3" s="18"/>
      <c r="O3" s="20"/>
      <c r="P3" s="18"/>
      <c r="Q3" s="24"/>
      <c r="R3" s="24"/>
      <c r="S3" s="25"/>
      <c r="T3" s="26"/>
    </row>
    <row r="4" spans="1:20" s="59" customFormat="1" ht="12" customHeight="1">
      <c r="A4" s="27" t="s">
        <v>78</v>
      </c>
      <c r="B4" s="28">
        <f>SUM(B5:B22)</f>
        <v>96</v>
      </c>
      <c r="C4" s="76">
        <f aca="true" t="shared" si="0" ref="C4:P4">SUM(C5:C22)</f>
        <v>96</v>
      </c>
      <c r="D4" s="82">
        <f t="shared" si="0"/>
        <v>0</v>
      </c>
      <c r="E4" s="29">
        <f t="shared" si="0"/>
        <v>1002</v>
      </c>
      <c r="F4" s="28">
        <f t="shared" si="0"/>
        <v>833</v>
      </c>
      <c r="G4" s="30">
        <f t="shared" si="0"/>
        <v>5</v>
      </c>
      <c r="H4" s="28">
        <f t="shared" si="0"/>
        <v>164</v>
      </c>
      <c r="I4" s="30">
        <f t="shared" si="0"/>
        <v>1585</v>
      </c>
      <c r="J4" s="28">
        <f t="shared" si="0"/>
        <v>631</v>
      </c>
      <c r="K4" s="30">
        <f t="shared" si="0"/>
        <v>954</v>
      </c>
      <c r="L4" s="76">
        <f t="shared" si="0"/>
        <v>103</v>
      </c>
      <c r="M4" s="28">
        <f t="shared" si="0"/>
        <v>16</v>
      </c>
      <c r="N4" s="28">
        <f t="shared" si="0"/>
        <v>19560</v>
      </c>
      <c r="O4" s="28">
        <f t="shared" si="0"/>
        <v>9976</v>
      </c>
      <c r="P4" s="28">
        <f t="shared" si="0"/>
        <v>9584</v>
      </c>
      <c r="Q4" s="32">
        <f>E4/B4</f>
        <v>10.4375</v>
      </c>
      <c r="R4" s="32">
        <f>N4/B4</f>
        <v>203.75</v>
      </c>
      <c r="S4" s="33">
        <f>N4/E4</f>
        <v>19.520958083832337</v>
      </c>
      <c r="T4" s="34">
        <f>N4/I4</f>
        <v>12.340694006309148</v>
      </c>
    </row>
    <row r="5" spans="1:20" ht="12" customHeight="1">
      <c r="A5" s="35" t="s">
        <v>36</v>
      </c>
      <c r="B5" s="88">
        <f aca="true" t="shared" si="1" ref="B5:B36">C5+D5</f>
        <v>9</v>
      </c>
      <c r="C5" s="93">
        <v>9</v>
      </c>
      <c r="D5" s="124">
        <v>0</v>
      </c>
      <c r="E5" s="41">
        <f aca="true" t="shared" si="2" ref="E5:E33">F5+G5+H5</f>
        <v>121</v>
      </c>
      <c r="F5" s="88">
        <v>105</v>
      </c>
      <c r="G5" s="124">
        <v>0</v>
      </c>
      <c r="H5" s="88">
        <v>16</v>
      </c>
      <c r="I5" s="93">
        <f aca="true" t="shared" si="3" ref="I5:I36">J5+K5</f>
        <v>183</v>
      </c>
      <c r="J5" s="88">
        <v>73</v>
      </c>
      <c r="K5" s="93">
        <v>110</v>
      </c>
      <c r="L5" s="103">
        <v>11</v>
      </c>
      <c r="M5" s="88">
        <v>1</v>
      </c>
      <c r="N5" s="92">
        <f aca="true" t="shared" si="4" ref="N5:N36">O5+P5</f>
        <v>2869</v>
      </c>
      <c r="O5" s="92">
        <v>1463</v>
      </c>
      <c r="P5" s="92">
        <v>1406</v>
      </c>
      <c r="Q5" s="37">
        <f aca="true" t="shared" si="5" ref="Q5:Q36">E5/B5</f>
        <v>13.444444444444445</v>
      </c>
      <c r="R5" s="37">
        <f aca="true" t="shared" si="6" ref="R5:R36">N5/B5</f>
        <v>318.77777777777777</v>
      </c>
      <c r="S5" s="38">
        <f aca="true" t="shared" si="7" ref="S5:S36">N5/E5</f>
        <v>23.710743801652892</v>
      </c>
      <c r="T5" s="39">
        <f aca="true" t="shared" si="8" ref="T5:T36">N5/I5</f>
        <v>15.6775956284153</v>
      </c>
    </row>
    <row r="6" spans="1:20" ht="12" customHeight="1">
      <c r="A6" s="35" t="s">
        <v>37</v>
      </c>
      <c r="B6" s="88">
        <f t="shared" si="1"/>
        <v>13</v>
      </c>
      <c r="C6" s="93">
        <v>13</v>
      </c>
      <c r="D6" s="124">
        <v>0</v>
      </c>
      <c r="E6" s="41">
        <f t="shared" si="2"/>
        <v>124</v>
      </c>
      <c r="F6" s="88">
        <v>100</v>
      </c>
      <c r="G6" s="124">
        <v>0</v>
      </c>
      <c r="H6" s="88">
        <v>24</v>
      </c>
      <c r="I6" s="93">
        <f t="shared" si="3"/>
        <v>190</v>
      </c>
      <c r="J6" s="88">
        <v>83</v>
      </c>
      <c r="K6" s="93">
        <v>107</v>
      </c>
      <c r="L6" s="103">
        <v>13</v>
      </c>
      <c r="M6" s="88">
        <v>2</v>
      </c>
      <c r="N6" s="92">
        <f t="shared" si="4"/>
        <v>2366</v>
      </c>
      <c r="O6" s="92">
        <v>1246</v>
      </c>
      <c r="P6" s="92">
        <v>1120</v>
      </c>
      <c r="Q6" s="37">
        <f t="shared" si="5"/>
        <v>9.538461538461538</v>
      </c>
      <c r="R6" s="37">
        <f t="shared" si="6"/>
        <v>182</v>
      </c>
      <c r="S6" s="38">
        <f t="shared" si="7"/>
        <v>19.080645161290324</v>
      </c>
      <c r="T6" s="39">
        <f t="shared" si="8"/>
        <v>12.452631578947368</v>
      </c>
    </row>
    <row r="7" spans="1:20" ht="12" customHeight="1">
      <c r="A7" s="35" t="s">
        <v>111</v>
      </c>
      <c r="B7" s="88">
        <f t="shared" si="1"/>
        <v>7</v>
      </c>
      <c r="C7" s="93">
        <v>7</v>
      </c>
      <c r="D7" s="124">
        <v>0</v>
      </c>
      <c r="E7" s="41">
        <f t="shared" si="2"/>
        <v>104</v>
      </c>
      <c r="F7" s="88">
        <v>89</v>
      </c>
      <c r="G7" s="124">
        <v>0</v>
      </c>
      <c r="H7" s="88">
        <v>15</v>
      </c>
      <c r="I7" s="93">
        <f t="shared" si="3"/>
        <v>161</v>
      </c>
      <c r="J7" s="88">
        <v>53</v>
      </c>
      <c r="K7" s="93">
        <v>108</v>
      </c>
      <c r="L7" s="103">
        <v>8</v>
      </c>
      <c r="M7" s="88">
        <v>3</v>
      </c>
      <c r="N7" s="92">
        <f t="shared" si="4"/>
        <v>2433</v>
      </c>
      <c r="O7" s="92">
        <v>1228</v>
      </c>
      <c r="P7" s="92">
        <v>1205</v>
      </c>
      <c r="Q7" s="37">
        <f t="shared" si="5"/>
        <v>14.857142857142858</v>
      </c>
      <c r="R7" s="37">
        <f t="shared" si="6"/>
        <v>347.57142857142856</v>
      </c>
      <c r="S7" s="38">
        <f t="shared" si="7"/>
        <v>23.39423076923077</v>
      </c>
      <c r="T7" s="39">
        <f t="shared" si="8"/>
        <v>15.111801242236025</v>
      </c>
    </row>
    <row r="8" spans="1:20" ht="12" customHeight="1">
      <c r="A8" s="35" t="s">
        <v>38</v>
      </c>
      <c r="B8" s="88">
        <f t="shared" si="1"/>
        <v>3</v>
      </c>
      <c r="C8" s="93">
        <v>3</v>
      </c>
      <c r="D8" s="124">
        <v>0</v>
      </c>
      <c r="E8" s="41">
        <f t="shared" si="2"/>
        <v>35</v>
      </c>
      <c r="F8" s="88">
        <v>29</v>
      </c>
      <c r="G8" s="124">
        <v>0</v>
      </c>
      <c r="H8" s="88">
        <v>6</v>
      </c>
      <c r="I8" s="93">
        <f t="shared" si="3"/>
        <v>53</v>
      </c>
      <c r="J8" s="88">
        <v>21</v>
      </c>
      <c r="K8" s="93">
        <v>32</v>
      </c>
      <c r="L8" s="103">
        <v>3</v>
      </c>
      <c r="M8" s="124">
        <v>0</v>
      </c>
      <c r="N8" s="92">
        <f t="shared" si="4"/>
        <v>662</v>
      </c>
      <c r="O8" s="92">
        <v>336</v>
      </c>
      <c r="P8" s="92">
        <v>326</v>
      </c>
      <c r="Q8" s="37">
        <f t="shared" si="5"/>
        <v>11.666666666666666</v>
      </c>
      <c r="R8" s="37">
        <f t="shared" si="6"/>
        <v>220.66666666666666</v>
      </c>
      <c r="S8" s="38">
        <f t="shared" si="7"/>
        <v>18.914285714285715</v>
      </c>
      <c r="T8" s="39">
        <f t="shared" si="8"/>
        <v>12.49056603773585</v>
      </c>
    </row>
    <row r="9" spans="1:20" ht="12" customHeight="1">
      <c r="A9" s="35" t="s">
        <v>39</v>
      </c>
      <c r="B9" s="88">
        <f t="shared" si="1"/>
        <v>7</v>
      </c>
      <c r="C9" s="93">
        <v>7</v>
      </c>
      <c r="D9" s="124">
        <v>0</v>
      </c>
      <c r="E9" s="41">
        <f t="shared" si="2"/>
        <v>70</v>
      </c>
      <c r="F9" s="88">
        <v>56</v>
      </c>
      <c r="G9" s="124">
        <v>0</v>
      </c>
      <c r="H9" s="88">
        <v>14</v>
      </c>
      <c r="I9" s="93">
        <f t="shared" si="3"/>
        <v>111</v>
      </c>
      <c r="J9" s="88">
        <v>49</v>
      </c>
      <c r="K9" s="93">
        <v>62</v>
      </c>
      <c r="L9" s="103">
        <v>7</v>
      </c>
      <c r="M9" s="88">
        <v>1</v>
      </c>
      <c r="N9" s="92">
        <f t="shared" si="4"/>
        <v>1154</v>
      </c>
      <c r="O9" s="92">
        <v>602</v>
      </c>
      <c r="P9" s="92">
        <v>552</v>
      </c>
      <c r="Q9" s="37">
        <f t="shared" si="5"/>
        <v>10</v>
      </c>
      <c r="R9" s="37">
        <f t="shared" si="6"/>
        <v>164.85714285714286</v>
      </c>
      <c r="S9" s="38">
        <f t="shared" si="7"/>
        <v>16.485714285714284</v>
      </c>
      <c r="T9" s="39">
        <f t="shared" si="8"/>
        <v>10.396396396396396</v>
      </c>
    </row>
    <row r="10" spans="1:20" ht="12" customHeight="1">
      <c r="A10" s="35" t="s">
        <v>40</v>
      </c>
      <c r="B10" s="88">
        <f t="shared" si="1"/>
        <v>3</v>
      </c>
      <c r="C10" s="93">
        <v>3</v>
      </c>
      <c r="D10" s="124">
        <v>0</v>
      </c>
      <c r="E10" s="41">
        <f t="shared" si="2"/>
        <v>24</v>
      </c>
      <c r="F10" s="88">
        <v>20</v>
      </c>
      <c r="G10" s="93">
        <v>2</v>
      </c>
      <c r="H10" s="88">
        <v>2</v>
      </c>
      <c r="I10" s="93">
        <f t="shared" si="3"/>
        <v>40</v>
      </c>
      <c r="J10" s="88">
        <v>15</v>
      </c>
      <c r="K10" s="93">
        <v>25</v>
      </c>
      <c r="L10" s="103">
        <v>3</v>
      </c>
      <c r="M10" s="88">
        <v>1</v>
      </c>
      <c r="N10" s="92">
        <f t="shared" si="4"/>
        <v>345</v>
      </c>
      <c r="O10" s="92">
        <v>172</v>
      </c>
      <c r="P10" s="92">
        <v>173</v>
      </c>
      <c r="Q10" s="37">
        <f t="shared" si="5"/>
        <v>8</v>
      </c>
      <c r="R10" s="37">
        <f t="shared" si="6"/>
        <v>115</v>
      </c>
      <c r="S10" s="38">
        <f t="shared" si="7"/>
        <v>14.375</v>
      </c>
      <c r="T10" s="39">
        <f t="shared" si="8"/>
        <v>8.625</v>
      </c>
    </row>
    <row r="11" spans="1:20" ht="12" customHeight="1">
      <c r="A11" s="35" t="s">
        <v>41</v>
      </c>
      <c r="B11" s="88">
        <f t="shared" si="1"/>
        <v>14</v>
      </c>
      <c r="C11" s="93">
        <v>14</v>
      </c>
      <c r="D11" s="124">
        <v>0</v>
      </c>
      <c r="E11" s="41">
        <f t="shared" si="2"/>
        <v>174</v>
      </c>
      <c r="F11" s="88">
        <v>150</v>
      </c>
      <c r="G11" s="93">
        <v>1</v>
      </c>
      <c r="H11" s="88">
        <v>23</v>
      </c>
      <c r="I11" s="93">
        <f t="shared" si="3"/>
        <v>275</v>
      </c>
      <c r="J11" s="88">
        <v>110</v>
      </c>
      <c r="K11" s="93">
        <v>165</v>
      </c>
      <c r="L11" s="103">
        <v>15</v>
      </c>
      <c r="M11" s="88">
        <v>3</v>
      </c>
      <c r="N11" s="92">
        <f t="shared" si="4"/>
        <v>4234</v>
      </c>
      <c r="O11" s="92">
        <v>2086</v>
      </c>
      <c r="P11" s="92">
        <v>2148</v>
      </c>
      <c r="Q11" s="37">
        <f t="shared" si="5"/>
        <v>12.428571428571429</v>
      </c>
      <c r="R11" s="37">
        <f t="shared" si="6"/>
        <v>302.42857142857144</v>
      </c>
      <c r="S11" s="38">
        <f t="shared" si="7"/>
        <v>24.333333333333332</v>
      </c>
      <c r="T11" s="39">
        <f t="shared" si="8"/>
        <v>15.396363636363636</v>
      </c>
    </row>
    <row r="12" spans="1:20" ht="12" customHeight="1">
      <c r="A12" s="35" t="s">
        <v>42</v>
      </c>
      <c r="B12" s="88">
        <f t="shared" si="1"/>
        <v>2</v>
      </c>
      <c r="C12" s="93">
        <v>2</v>
      </c>
      <c r="D12" s="124">
        <v>0</v>
      </c>
      <c r="E12" s="41">
        <f t="shared" si="2"/>
        <v>27</v>
      </c>
      <c r="F12" s="88">
        <v>23</v>
      </c>
      <c r="G12" s="124">
        <v>0</v>
      </c>
      <c r="H12" s="88">
        <v>4</v>
      </c>
      <c r="I12" s="93">
        <f t="shared" si="3"/>
        <v>41</v>
      </c>
      <c r="J12" s="88">
        <v>16</v>
      </c>
      <c r="K12" s="93">
        <v>25</v>
      </c>
      <c r="L12" s="103">
        <v>2</v>
      </c>
      <c r="M12" s="124">
        <v>0</v>
      </c>
      <c r="N12" s="92">
        <f t="shared" si="4"/>
        <v>658</v>
      </c>
      <c r="O12" s="92">
        <v>356</v>
      </c>
      <c r="P12" s="92">
        <v>302</v>
      </c>
      <c r="Q12" s="37">
        <f t="shared" si="5"/>
        <v>13.5</v>
      </c>
      <c r="R12" s="37">
        <f t="shared" si="6"/>
        <v>329</v>
      </c>
      <c r="S12" s="38">
        <f t="shared" si="7"/>
        <v>24.37037037037037</v>
      </c>
      <c r="T12" s="39">
        <f t="shared" si="8"/>
        <v>16.048780487804876</v>
      </c>
    </row>
    <row r="13" spans="1:20" ht="12" customHeight="1">
      <c r="A13" s="35" t="s">
        <v>43</v>
      </c>
      <c r="B13" s="88">
        <f t="shared" si="1"/>
        <v>3</v>
      </c>
      <c r="C13" s="93">
        <v>3</v>
      </c>
      <c r="D13" s="124">
        <v>0</v>
      </c>
      <c r="E13" s="41">
        <f t="shared" si="2"/>
        <v>24</v>
      </c>
      <c r="F13" s="88">
        <v>19</v>
      </c>
      <c r="G13" s="124">
        <v>0</v>
      </c>
      <c r="H13" s="88">
        <v>5</v>
      </c>
      <c r="I13" s="93">
        <f t="shared" si="3"/>
        <v>42</v>
      </c>
      <c r="J13" s="88">
        <v>17</v>
      </c>
      <c r="K13" s="93">
        <v>25</v>
      </c>
      <c r="L13" s="103">
        <v>3</v>
      </c>
      <c r="M13" s="88">
        <v>1</v>
      </c>
      <c r="N13" s="92">
        <f t="shared" si="4"/>
        <v>452</v>
      </c>
      <c r="O13" s="92">
        <v>246</v>
      </c>
      <c r="P13" s="92">
        <v>206</v>
      </c>
      <c r="Q13" s="37">
        <f t="shared" si="5"/>
        <v>8</v>
      </c>
      <c r="R13" s="37">
        <f t="shared" si="6"/>
        <v>150.66666666666666</v>
      </c>
      <c r="S13" s="38">
        <f t="shared" si="7"/>
        <v>18.833333333333332</v>
      </c>
      <c r="T13" s="39">
        <f t="shared" si="8"/>
        <v>10.761904761904763</v>
      </c>
    </row>
    <row r="14" spans="1:20" ht="12" customHeight="1">
      <c r="A14" s="35" t="s">
        <v>44</v>
      </c>
      <c r="B14" s="88">
        <f t="shared" si="1"/>
        <v>2</v>
      </c>
      <c r="C14" s="93">
        <v>2</v>
      </c>
      <c r="D14" s="124">
        <v>0</v>
      </c>
      <c r="E14" s="41">
        <f t="shared" si="2"/>
        <v>15</v>
      </c>
      <c r="F14" s="88">
        <v>12</v>
      </c>
      <c r="G14" s="124">
        <v>0</v>
      </c>
      <c r="H14" s="88">
        <v>3</v>
      </c>
      <c r="I14" s="93">
        <f t="shared" si="3"/>
        <v>27</v>
      </c>
      <c r="J14" s="88">
        <v>11</v>
      </c>
      <c r="K14" s="93">
        <v>16</v>
      </c>
      <c r="L14" s="103">
        <v>2</v>
      </c>
      <c r="M14" s="124">
        <v>0</v>
      </c>
      <c r="N14" s="92">
        <f t="shared" si="4"/>
        <v>279</v>
      </c>
      <c r="O14" s="92">
        <v>143</v>
      </c>
      <c r="P14" s="92">
        <v>136</v>
      </c>
      <c r="Q14" s="37">
        <f t="shared" si="5"/>
        <v>7.5</v>
      </c>
      <c r="R14" s="37">
        <f t="shared" si="6"/>
        <v>139.5</v>
      </c>
      <c r="S14" s="38">
        <f t="shared" si="7"/>
        <v>18.6</v>
      </c>
      <c r="T14" s="39">
        <f t="shared" si="8"/>
        <v>10.333333333333334</v>
      </c>
    </row>
    <row r="15" spans="1:20" ht="12" customHeight="1">
      <c r="A15" s="35" t="s">
        <v>45</v>
      </c>
      <c r="B15" s="88">
        <f t="shared" si="1"/>
        <v>4</v>
      </c>
      <c r="C15" s="93">
        <v>4</v>
      </c>
      <c r="D15" s="124">
        <v>0</v>
      </c>
      <c r="E15" s="41">
        <f t="shared" si="2"/>
        <v>29</v>
      </c>
      <c r="F15" s="88">
        <v>24</v>
      </c>
      <c r="G15" s="124">
        <v>0</v>
      </c>
      <c r="H15" s="88">
        <v>5</v>
      </c>
      <c r="I15" s="93">
        <f t="shared" si="3"/>
        <v>48</v>
      </c>
      <c r="J15" s="88">
        <v>20</v>
      </c>
      <c r="K15" s="93">
        <v>28</v>
      </c>
      <c r="L15" s="103">
        <v>4</v>
      </c>
      <c r="M15" s="124">
        <v>0</v>
      </c>
      <c r="N15" s="92">
        <f t="shared" si="4"/>
        <v>304</v>
      </c>
      <c r="O15" s="92">
        <v>163</v>
      </c>
      <c r="P15" s="92">
        <v>141</v>
      </c>
      <c r="Q15" s="37">
        <f t="shared" si="5"/>
        <v>7.25</v>
      </c>
      <c r="R15" s="37">
        <f t="shared" si="6"/>
        <v>76</v>
      </c>
      <c r="S15" s="38">
        <f t="shared" si="7"/>
        <v>10.482758620689655</v>
      </c>
      <c r="T15" s="39">
        <f t="shared" si="8"/>
        <v>6.333333333333333</v>
      </c>
    </row>
    <row r="16" spans="1:20" ht="12" customHeight="1">
      <c r="A16" s="35" t="s">
        <v>46</v>
      </c>
      <c r="B16" s="88">
        <f t="shared" si="1"/>
        <v>2</v>
      </c>
      <c r="C16" s="93">
        <v>2</v>
      </c>
      <c r="D16" s="124">
        <v>0</v>
      </c>
      <c r="E16" s="41">
        <f t="shared" si="2"/>
        <v>17</v>
      </c>
      <c r="F16" s="88">
        <v>15</v>
      </c>
      <c r="G16" s="124">
        <v>0</v>
      </c>
      <c r="H16" s="88">
        <v>2</v>
      </c>
      <c r="I16" s="93">
        <f t="shared" si="3"/>
        <v>28</v>
      </c>
      <c r="J16" s="88">
        <v>9</v>
      </c>
      <c r="K16" s="93">
        <v>19</v>
      </c>
      <c r="L16" s="103">
        <v>2</v>
      </c>
      <c r="M16" s="88">
        <v>1</v>
      </c>
      <c r="N16" s="92">
        <f t="shared" si="4"/>
        <v>279</v>
      </c>
      <c r="O16" s="92">
        <v>139</v>
      </c>
      <c r="P16" s="92">
        <v>140</v>
      </c>
      <c r="Q16" s="37">
        <f t="shared" si="5"/>
        <v>8.5</v>
      </c>
      <c r="R16" s="37">
        <f t="shared" si="6"/>
        <v>139.5</v>
      </c>
      <c r="S16" s="38">
        <f t="shared" si="7"/>
        <v>16.41176470588235</v>
      </c>
      <c r="T16" s="39">
        <f t="shared" si="8"/>
        <v>9.964285714285714</v>
      </c>
    </row>
    <row r="17" spans="1:20" ht="12" customHeight="1">
      <c r="A17" s="35" t="s">
        <v>47</v>
      </c>
      <c r="B17" s="88">
        <f t="shared" si="1"/>
        <v>3</v>
      </c>
      <c r="C17" s="93">
        <v>3</v>
      </c>
      <c r="D17" s="124">
        <v>0</v>
      </c>
      <c r="E17" s="41">
        <f t="shared" si="2"/>
        <v>34</v>
      </c>
      <c r="F17" s="88">
        <v>29</v>
      </c>
      <c r="G17" s="124">
        <v>0</v>
      </c>
      <c r="H17" s="88">
        <v>5</v>
      </c>
      <c r="I17" s="93">
        <f t="shared" si="3"/>
        <v>52</v>
      </c>
      <c r="J17" s="88">
        <v>18</v>
      </c>
      <c r="K17" s="93">
        <v>34</v>
      </c>
      <c r="L17" s="103">
        <v>4</v>
      </c>
      <c r="M17" s="126">
        <v>1</v>
      </c>
      <c r="N17" s="92">
        <f t="shared" si="4"/>
        <v>700</v>
      </c>
      <c r="O17" s="92">
        <v>358</v>
      </c>
      <c r="P17" s="92">
        <v>342</v>
      </c>
      <c r="Q17" s="37">
        <f t="shared" si="5"/>
        <v>11.333333333333334</v>
      </c>
      <c r="R17" s="37">
        <f t="shared" si="6"/>
        <v>233.33333333333334</v>
      </c>
      <c r="S17" s="38">
        <f t="shared" si="7"/>
        <v>20.58823529411765</v>
      </c>
      <c r="T17" s="39">
        <f t="shared" si="8"/>
        <v>13.461538461538462</v>
      </c>
    </row>
    <row r="18" spans="1:20" ht="12" customHeight="1">
      <c r="A18" s="35" t="s">
        <v>48</v>
      </c>
      <c r="B18" s="88">
        <f t="shared" si="1"/>
        <v>7</v>
      </c>
      <c r="C18" s="93">
        <v>7</v>
      </c>
      <c r="D18" s="124">
        <v>0</v>
      </c>
      <c r="E18" s="41">
        <f t="shared" si="2"/>
        <v>57</v>
      </c>
      <c r="F18" s="88">
        <v>44</v>
      </c>
      <c r="G18" s="93">
        <v>2</v>
      </c>
      <c r="H18" s="88">
        <v>11</v>
      </c>
      <c r="I18" s="93">
        <f t="shared" si="3"/>
        <v>93</v>
      </c>
      <c r="J18" s="88">
        <v>40</v>
      </c>
      <c r="K18" s="93">
        <v>53</v>
      </c>
      <c r="L18" s="103">
        <v>8</v>
      </c>
      <c r="M18" s="124">
        <v>0</v>
      </c>
      <c r="N18" s="92">
        <f t="shared" si="4"/>
        <v>636</v>
      </c>
      <c r="O18" s="92">
        <v>327</v>
      </c>
      <c r="P18" s="92">
        <v>309</v>
      </c>
      <c r="Q18" s="37">
        <f t="shared" si="5"/>
        <v>8.142857142857142</v>
      </c>
      <c r="R18" s="37">
        <f t="shared" si="6"/>
        <v>90.85714285714286</v>
      </c>
      <c r="S18" s="38">
        <f t="shared" si="7"/>
        <v>11.157894736842104</v>
      </c>
      <c r="T18" s="39">
        <f t="shared" si="8"/>
        <v>6.838709677419355</v>
      </c>
    </row>
    <row r="19" spans="1:20" ht="12" customHeight="1">
      <c r="A19" s="35" t="s">
        <v>79</v>
      </c>
      <c r="B19" s="88">
        <f t="shared" si="1"/>
        <v>11</v>
      </c>
      <c r="C19" s="93">
        <v>11</v>
      </c>
      <c r="D19" s="124">
        <v>0</v>
      </c>
      <c r="E19" s="41">
        <f t="shared" si="2"/>
        <v>99</v>
      </c>
      <c r="F19" s="88">
        <v>79</v>
      </c>
      <c r="G19" s="124">
        <v>0</v>
      </c>
      <c r="H19" s="88">
        <v>20</v>
      </c>
      <c r="I19" s="93">
        <f t="shared" si="3"/>
        <v>165</v>
      </c>
      <c r="J19" s="88">
        <v>64</v>
      </c>
      <c r="K19" s="93">
        <v>101</v>
      </c>
      <c r="L19" s="103">
        <v>12</v>
      </c>
      <c r="M19" s="88">
        <v>1</v>
      </c>
      <c r="N19" s="92">
        <f t="shared" si="4"/>
        <v>1556</v>
      </c>
      <c r="O19" s="92">
        <v>796</v>
      </c>
      <c r="P19" s="92">
        <v>760</v>
      </c>
      <c r="Q19" s="37">
        <f t="shared" si="5"/>
        <v>9</v>
      </c>
      <c r="R19" s="37">
        <f t="shared" si="6"/>
        <v>141.45454545454547</v>
      </c>
      <c r="S19" s="38">
        <f t="shared" si="7"/>
        <v>15.717171717171718</v>
      </c>
      <c r="T19" s="39">
        <f t="shared" si="8"/>
        <v>9.43030303030303</v>
      </c>
    </row>
    <row r="20" spans="1:20" ht="12" customHeight="1">
      <c r="A20" s="35" t="s">
        <v>49</v>
      </c>
      <c r="B20" s="88">
        <f t="shared" si="1"/>
        <v>4</v>
      </c>
      <c r="C20" s="93">
        <v>4</v>
      </c>
      <c r="D20" s="124">
        <v>0</v>
      </c>
      <c r="E20" s="41">
        <f t="shared" si="2"/>
        <v>31</v>
      </c>
      <c r="F20" s="88">
        <v>26</v>
      </c>
      <c r="G20" s="124">
        <v>0</v>
      </c>
      <c r="H20" s="88">
        <v>5</v>
      </c>
      <c r="I20" s="93">
        <f t="shared" si="3"/>
        <v>50</v>
      </c>
      <c r="J20" s="88">
        <v>21</v>
      </c>
      <c r="K20" s="93">
        <v>29</v>
      </c>
      <c r="L20" s="103">
        <v>4</v>
      </c>
      <c r="M20" s="88">
        <v>1</v>
      </c>
      <c r="N20" s="92">
        <f t="shared" si="4"/>
        <v>388</v>
      </c>
      <c r="O20" s="92">
        <v>204</v>
      </c>
      <c r="P20" s="92">
        <v>184</v>
      </c>
      <c r="Q20" s="37">
        <f t="shared" si="5"/>
        <v>7.75</v>
      </c>
      <c r="R20" s="37">
        <f t="shared" si="6"/>
        <v>97</v>
      </c>
      <c r="S20" s="38">
        <f t="shared" si="7"/>
        <v>12.516129032258064</v>
      </c>
      <c r="T20" s="39">
        <f t="shared" si="8"/>
        <v>7.76</v>
      </c>
    </row>
    <row r="21" spans="1:20" ht="12" customHeight="1">
      <c r="A21" s="35" t="s">
        <v>50</v>
      </c>
      <c r="B21" s="88">
        <f t="shared" si="1"/>
        <v>1</v>
      </c>
      <c r="C21" s="93">
        <v>1</v>
      </c>
      <c r="D21" s="124">
        <v>0</v>
      </c>
      <c r="E21" s="41">
        <f t="shared" si="2"/>
        <v>10</v>
      </c>
      <c r="F21" s="88">
        <v>7</v>
      </c>
      <c r="G21" s="124">
        <v>0</v>
      </c>
      <c r="H21" s="88">
        <v>3</v>
      </c>
      <c r="I21" s="93">
        <f t="shared" si="3"/>
        <v>16</v>
      </c>
      <c r="J21" s="88">
        <v>6</v>
      </c>
      <c r="K21" s="93">
        <v>10</v>
      </c>
      <c r="L21" s="103">
        <v>1</v>
      </c>
      <c r="M21" s="124">
        <v>0</v>
      </c>
      <c r="N21" s="92">
        <f t="shared" si="4"/>
        <v>192</v>
      </c>
      <c r="O21" s="92">
        <v>92</v>
      </c>
      <c r="P21" s="92">
        <v>100</v>
      </c>
      <c r="Q21" s="37">
        <f t="shared" si="5"/>
        <v>10</v>
      </c>
      <c r="R21" s="37">
        <f t="shared" si="6"/>
        <v>192</v>
      </c>
      <c r="S21" s="38">
        <f t="shared" si="7"/>
        <v>19.2</v>
      </c>
      <c r="T21" s="39">
        <f t="shared" si="8"/>
        <v>12</v>
      </c>
    </row>
    <row r="22" spans="1:20" ht="12" customHeight="1">
      <c r="A22" s="35" t="s">
        <v>80</v>
      </c>
      <c r="B22" s="88">
        <f t="shared" si="1"/>
        <v>1</v>
      </c>
      <c r="C22" s="93">
        <v>1</v>
      </c>
      <c r="D22" s="124"/>
      <c r="E22" s="41">
        <v>7</v>
      </c>
      <c r="F22" s="88">
        <v>6</v>
      </c>
      <c r="G22" s="124">
        <v>0</v>
      </c>
      <c r="H22" s="88">
        <v>1</v>
      </c>
      <c r="I22" s="93">
        <f t="shared" si="3"/>
        <v>10</v>
      </c>
      <c r="J22" s="88">
        <v>5</v>
      </c>
      <c r="K22" s="93">
        <v>5</v>
      </c>
      <c r="L22" s="103">
        <v>1</v>
      </c>
      <c r="M22" s="124">
        <v>0</v>
      </c>
      <c r="N22" s="92">
        <f t="shared" si="4"/>
        <v>53</v>
      </c>
      <c r="O22" s="92">
        <v>19</v>
      </c>
      <c r="P22" s="92">
        <v>34</v>
      </c>
      <c r="Q22" s="37">
        <f t="shared" si="5"/>
        <v>7</v>
      </c>
      <c r="R22" s="37">
        <f t="shared" si="6"/>
        <v>53</v>
      </c>
      <c r="S22" s="38">
        <f t="shared" si="7"/>
        <v>7.571428571428571</v>
      </c>
      <c r="T22" s="39">
        <f t="shared" si="8"/>
        <v>5.3</v>
      </c>
    </row>
    <row r="23" spans="1:20" ht="12" customHeight="1">
      <c r="A23" s="35"/>
      <c r="B23" s="40"/>
      <c r="C23" s="43"/>
      <c r="D23" s="60"/>
      <c r="E23" s="41"/>
      <c r="F23" s="40"/>
      <c r="G23" s="61"/>
      <c r="H23" s="40"/>
      <c r="I23" s="42"/>
      <c r="J23" s="40"/>
      <c r="K23" s="42"/>
      <c r="L23" s="43"/>
      <c r="M23" s="60"/>
      <c r="N23" s="60"/>
      <c r="O23" s="60"/>
      <c r="P23" s="60"/>
      <c r="Q23" s="37"/>
      <c r="R23" s="37"/>
      <c r="S23" s="38"/>
      <c r="T23" s="39"/>
    </row>
    <row r="24" spans="1:20" s="59" customFormat="1" ht="12" customHeight="1">
      <c r="A24" s="27" t="s">
        <v>81</v>
      </c>
      <c r="B24" s="28">
        <f>SUM(B25:B33)</f>
        <v>130</v>
      </c>
      <c r="C24" s="76">
        <f aca="true" t="shared" si="9" ref="C24:P24">SUM(C25:C33)</f>
        <v>129</v>
      </c>
      <c r="D24" s="28">
        <f t="shared" si="9"/>
        <v>1</v>
      </c>
      <c r="E24" s="29">
        <f t="shared" si="9"/>
        <v>1638</v>
      </c>
      <c r="F24" s="28">
        <f t="shared" si="9"/>
        <v>1362</v>
      </c>
      <c r="G24" s="30">
        <f t="shared" si="9"/>
        <v>17</v>
      </c>
      <c r="H24" s="28">
        <f t="shared" si="9"/>
        <v>259</v>
      </c>
      <c r="I24" s="30">
        <f t="shared" si="9"/>
        <v>2507</v>
      </c>
      <c r="J24" s="28">
        <f t="shared" si="9"/>
        <v>907</v>
      </c>
      <c r="K24" s="30">
        <f t="shared" si="9"/>
        <v>1600</v>
      </c>
      <c r="L24" s="76">
        <f t="shared" si="9"/>
        <v>139</v>
      </c>
      <c r="M24" s="28">
        <f t="shared" si="9"/>
        <v>20</v>
      </c>
      <c r="N24" s="28">
        <f t="shared" si="9"/>
        <v>36277</v>
      </c>
      <c r="O24" s="28">
        <f t="shared" si="9"/>
        <v>18701</v>
      </c>
      <c r="P24" s="28">
        <f t="shared" si="9"/>
        <v>17576</v>
      </c>
      <c r="Q24" s="32">
        <f t="shared" si="5"/>
        <v>12.6</v>
      </c>
      <c r="R24" s="32">
        <f t="shared" si="6"/>
        <v>279.05384615384617</v>
      </c>
      <c r="S24" s="33">
        <f t="shared" si="7"/>
        <v>22.14713064713065</v>
      </c>
      <c r="T24" s="34">
        <f t="shared" si="8"/>
        <v>14.470283207020342</v>
      </c>
    </row>
    <row r="25" spans="1:20" ht="12" customHeight="1">
      <c r="A25" s="35" t="s">
        <v>51</v>
      </c>
      <c r="B25" s="88">
        <f t="shared" si="1"/>
        <v>43</v>
      </c>
      <c r="C25" s="93">
        <v>43</v>
      </c>
      <c r="D25" s="124">
        <v>0</v>
      </c>
      <c r="E25" s="93">
        <f t="shared" si="2"/>
        <v>602</v>
      </c>
      <c r="F25" s="88">
        <v>516</v>
      </c>
      <c r="G25" s="93">
        <v>5</v>
      </c>
      <c r="H25" s="88">
        <v>81</v>
      </c>
      <c r="I25" s="93">
        <f t="shared" si="3"/>
        <v>899</v>
      </c>
      <c r="J25" s="88">
        <v>330</v>
      </c>
      <c r="K25" s="93">
        <v>569</v>
      </c>
      <c r="L25" s="103">
        <v>50</v>
      </c>
      <c r="M25" s="88">
        <v>6</v>
      </c>
      <c r="N25" s="92">
        <f t="shared" si="4"/>
        <v>14052</v>
      </c>
      <c r="O25" s="92">
        <v>7258</v>
      </c>
      <c r="P25" s="92">
        <v>6794</v>
      </c>
      <c r="Q25" s="37">
        <f t="shared" si="5"/>
        <v>14</v>
      </c>
      <c r="R25" s="37">
        <f t="shared" si="6"/>
        <v>326.7906976744186</v>
      </c>
      <c r="S25" s="38">
        <f t="shared" si="7"/>
        <v>23.3421926910299</v>
      </c>
      <c r="T25" s="39">
        <f t="shared" si="8"/>
        <v>15.630700778642936</v>
      </c>
    </row>
    <row r="26" spans="1:20" ht="12" customHeight="1">
      <c r="A26" s="35" t="s">
        <v>52</v>
      </c>
      <c r="B26" s="88">
        <f t="shared" si="1"/>
        <v>11</v>
      </c>
      <c r="C26" s="93">
        <v>11</v>
      </c>
      <c r="D26" s="124">
        <v>0</v>
      </c>
      <c r="E26" s="93">
        <f t="shared" si="2"/>
        <v>111</v>
      </c>
      <c r="F26" s="88">
        <v>85</v>
      </c>
      <c r="G26" s="93">
        <v>2</v>
      </c>
      <c r="H26" s="88">
        <v>24</v>
      </c>
      <c r="I26" s="93">
        <f t="shared" si="3"/>
        <v>179</v>
      </c>
      <c r="J26" s="88">
        <v>62</v>
      </c>
      <c r="K26" s="93">
        <v>117</v>
      </c>
      <c r="L26" s="103">
        <v>10</v>
      </c>
      <c r="M26" s="124">
        <v>0</v>
      </c>
      <c r="N26" s="92">
        <f t="shared" si="4"/>
        <v>2210</v>
      </c>
      <c r="O26" s="92">
        <v>1152</v>
      </c>
      <c r="P26" s="92">
        <v>1058</v>
      </c>
      <c r="Q26" s="37">
        <f t="shared" si="5"/>
        <v>10.090909090909092</v>
      </c>
      <c r="R26" s="37">
        <f t="shared" si="6"/>
        <v>200.9090909090909</v>
      </c>
      <c r="S26" s="38">
        <f t="shared" si="7"/>
        <v>19.90990990990991</v>
      </c>
      <c r="T26" s="39">
        <f t="shared" si="8"/>
        <v>12.346368715083798</v>
      </c>
    </row>
    <row r="27" spans="1:20" ht="12" customHeight="1">
      <c r="A27" s="35" t="s">
        <v>53</v>
      </c>
      <c r="B27" s="88">
        <f t="shared" si="1"/>
        <v>10</v>
      </c>
      <c r="C27" s="93">
        <v>10</v>
      </c>
      <c r="D27" s="124">
        <v>0</v>
      </c>
      <c r="E27" s="93">
        <f t="shared" si="2"/>
        <v>92</v>
      </c>
      <c r="F27" s="88">
        <v>69</v>
      </c>
      <c r="G27" s="126">
        <v>2</v>
      </c>
      <c r="H27" s="88">
        <v>21</v>
      </c>
      <c r="I27" s="93">
        <f t="shared" si="3"/>
        <v>145</v>
      </c>
      <c r="J27" s="88">
        <v>50</v>
      </c>
      <c r="K27" s="93">
        <v>95</v>
      </c>
      <c r="L27" s="103">
        <v>10</v>
      </c>
      <c r="M27" s="124">
        <v>0</v>
      </c>
      <c r="N27" s="92">
        <f t="shared" si="4"/>
        <v>1526</v>
      </c>
      <c r="O27" s="92">
        <v>817</v>
      </c>
      <c r="P27" s="92">
        <v>709</v>
      </c>
      <c r="Q27" s="37">
        <f t="shared" si="5"/>
        <v>9.2</v>
      </c>
      <c r="R27" s="37">
        <f t="shared" si="6"/>
        <v>152.6</v>
      </c>
      <c r="S27" s="38">
        <f t="shared" si="7"/>
        <v>16.58695652173913</v>
      </c>
      <c r="T27" s="39">
        <f t="shared" si="8"/>
        <v>10.524137931034483</v>
      </c>
    </row>
    <row r="28" spans="1:20" ht="12" customHeight="1">
      <c r="A28" s="35" t="s">
        <v>54</v>
      </c>
      <c r="B28" s="88">
        <f t="shared" si="1"/>
        <v>9</v>
      </c>
      <c r="C28" s="93">
        <v>9</v>
      </c>
      <c r="D28" s="124">
        <v>0</v>
      </c>
      <c r="E28" s="93">
        <f t="shared" si="2"/>
        <v>88</v>
      </c>
      <c r="F28" s="88">
        <v>70</v>
      </c>
      <c r="G28" s="124">
        <v>0</v>
      </c>
      <c r="H28" s="88">
        <v>18</v>
      </c>
      <c r="I28" s="93">
        <f t="shared" si="3"/>
        <v>147</v>
      </c>
      <c r="J28" s="88">
        <v>52</v>
      </c>
      <c r="K28" s="93">
        <v>95</v>
      </c>
      <c r="L28" s="103">
        <v>10</v>
      </c>
      <c r="M28" s="124">
        <v>0</v>
      </c>
      <c r="N28" s="92">
        <f t="shared" si="4"/>
        <v>1654</v>
      </c>
      <c r="O28" s="92">
        <v>813</v>
      </c>
      <c r="P28" s="92">
        <v>841</v>
      </c>
      <c r="Q28" s="37">
        <f t="shared" si="5"/>
        <v>9.777777777777779</v>
      </c>
      <c r="R28" s="37">
        <f t="shared" si="6"/>
        <v>183.77777777777777</v>
      </c>
      <c r="S28" s="38">
        <f t="shared" si="7"/>
        <v>18.795454545454547</v>
      </c>
      <c r="T28" s="39">
        <f t="shared" si="8"/>
        <v>11.251700680272108</v>
      </c>
    </row>
    <row r="29" spans="1:20" ht="12" customHeight="1">
      <c r="A29" s="35" t="s">
        <v>55</v>
      </c>
      <c r="B29" s="88">
        <f t="shared" si="1"/>
        <v>1</v>
      </c>
      <c r="C29" s="93">
        <v>1</v>
      </c>
      <c r="D29" s="124">
        <v>0</v>
      </c>
      <c r="E29" s="93">
        <f t="shared" si="2"/>
        <v>13</v>
      </c>
      <c r="F29" s="88">
        <v>11</v>
      </c>
      <c r="G29" s="124">
        <v>0</v>
      </c>
      <c r="H29" s="88">
        <v>2</v>
      </c>
      <c r="I29" s="93">
        <f t="shared" si="3"/>
        <v>21</v>
      </c>
      <c r="J29" s="88">
        <v>8</v>
      </c>
      <c r="K29" s="93">
        <v>13</v>
      </c>
      <c r="L29" s="103">
        <v>1</v>
      </c>
      <c r="M29" s="126">
        <v>1</v>
      </c>
      <c r="N29" s="92">
        <f t="shared" si="4"/>
        <v>268</v>
      </c>
      <c r="O29" s="92">
        <v>153</v>
      </c>
      <c r="P29" s="92">
        <v>115</v>
      </c>
      <c r="Q29" s="37">
        <f t="shared" si="5"/>
        <v>13</v>
      </c>
      <c r="R29" s="37">
        <f t="shared" si="6"/>
        <v>268</v>
      </c>
      <c r="S29" s="38">
        <f t="shared" si="7"/>
        <v>20.615384615384617</v>
      </c>
      <c r="T29" s="39">
        <f t="shared" si="8"/>
        <v>12.761904761904763</v>
      </c>
    </row>
    <row r="30" spans="1:20" ht="12" customHeight="1">
      <c r="A30" s="35" t="s">
        <v>56</v>
      </c>
      <c r="B30" s="88">
        <f t="shared" si="1"/>
        <v>19</v>
      </c>
      <c r="C30" s="93">
        <v>19</v>
      </c>
      <c r="D30" s="124">
        <v>0</v>
      </c>
      <c r="E30" s="93">
        <f t="shared" si="2"/>
        <v>289</v>
      </c>
      <c r="F30" s="88">
        <v>245</v>
      </c>
      <c r="G30" s="126">
        <v>1</v>
      </c>
      <c r="H30" s="88">
        <v>43</v>
      </c>
      <c r="I30" s="93">
        <f t="shared" si="3"/>
        <v>447</v>
      </c>
      <c r="J30" s="88">
        <v>154</v>
      </c>
      <c r="K30" s="93">
        <v>293</v>
      </c>
      <c r="L30" s="103">
        <v>20</v>
      </c>
      <c r="M30" s="88">
        <v>6</v>
      </c>
      <c r="N30" s="92">
        <f t="shared" si="4"/>
        <v>7212</v>
      </c>
      <c r="O30" s="92">
        <v>3653</v>
      </c>
      <c r="P30" s="92">
        <v>3559</v>
      </c>
      <c r="Q30" s="37">
        <f t="shared" si="5"/>
        <v>15.210526315789474</v>
      </c>
      <c r="R30" s="37">
        <f t="shared" si="6"/>
        <v>379.57894736842104</v>
      </c>
      <c r="S30" s="38">
        <f t="shared" si="7"/>
        <v>24.955017301038062</v>
      </c>
      <c r="T30" s="39">
        <f t="shared" si="8"/>
        <v>16.13422818791946</v>
      </c>
    </row>
    <row r="31" spans="1:20" ht="12" customHeight="1">
      <c r="A31" s="35" t="s">
        <v>57</v>
      </c>
      <c r="B31" s="88">
        <f t="shared" si="1"/>
        <v>17</v>
      </c>
      <c r="C31" s="93">
        <v>17</v>
      </c>
      <c r="D31" s="124">
        <v>0</v>
      </c>
      <c r="E31" s="93">
        <f t="shared" si="2"/>
        <v>198</v>
      </c>
      <c r="F31" s="88">
        <v>163</v>
      </c>
      <c r="G31" s="93">
        <v>2</v>
      </c>
      <c r="H31" s="88">
        <v>33</v>
      </c>
      <c r="I31" s="93">
        <f t="shared" si="3"/>
        <v>302</v>
      </c>
      <c r="J31" s="88">
        <v>114</v>
      </c>
      <c r="K31" s="93">
        <v>188</v>
      </c>
      <c r="L31" s="103">
        <v>17</v>
      </c>
      <c r="M31" s="88">
        <v>2</v>
      </c>
      <c r="N31" s="92">
        <f t="shared" si="4"/>
        <v>4073</v>
      </c>
      <c r="O31" s="92">
        <v>2133</v>
      </c>
      <c r="P31" s="92">
        <v>1940</v>
      </c>
      <c r="Q31" s="37">
        <f t="shared" si="5"/>
        <v>11.647058823529411</v>
      </c>
      <c r="R31" s="37">
        <f t="shared" si="6"/>
        <v>239.58823529411765</v>
      </c>
      <c r="S31" s="38">
        <f t="shared" si="7"/>
        <v>20.57070707070707</v>
      </c>
      <c r="T31" s="39">
        <f t="shared" si="8"/>
        <v>13.486754966887418</v>
      </c>
    </row>
    <row r="32" spans="1:20" ht="12" customHeight="1">
      <c r="A32" s="35" t="s">
        <v>58</v>
      </c>
      <c r="B32" s="88">
        <f t="shared" si="1"/>
        <v>12</v>
      </c>
      <c r="C32" s="93">
        <v>12</v>
      </c>
      <c r="D32" s="124">
        <v>0</v>
      </c>
      <c r="E32" s="93">
        <f t="shared" si="2"/>
        <v>109</v>
      </c>
      <c r="F32" s="88">
        <v>86</v>
      </c>
      <c r="G32" s="93">
        <v>5</v>
      </c>
      <c r="H32" s="88">
        <v>18</v>
      </c>
      <c r="I32" s="93">
        <f t="shared" si="3"/>
        <v>174</v>
      </c>
      <c r="J32" s="88">
        <v>69</v>
      </c>
      <c r="K32" s="93">
        <v>105</v>
      </c>
      <c r="L32" s="103">
        <v>13</v>
      </c>
      <c r="M32" s="88">
        <v>3</v>
      </c>
      <c r="N32" s="92">
        <f t="shared" si="4"/>
        <v>1937</v>
      </c>
      <c r="O32" s="92">
        <v>1005</v>
      </c>
      <c r="P32" s="92">
        <v>932</v>
      </c>
      <c r="Q32" s="37">
        <f t="shared" si="5"/>
        <v>9.083333333333334</v>
      </c>
      <c r="R32" s="37">
        <f t="shared" si="6"/>
        <v>161.41666666666666</v>
      </c>
      <c r="S32" s="38">
        <f t="shared" si="7"/>
        <v>17.770642201834864</v>
      </c>
      <c r="T32" s="39">
        <f t="shared" si="8"/>
        <v>11.132183908045977</v>
      </c>
    </row>
    <row r="33" spans="1:20" ht="12" customHeight="1">
      <c r="A33" s="35" t="s">
        <v>0</v>
      </c>
      <c r="B33" s="88">
        <f t="shared" si="1"/>
        <v>8</v>
      </c>
      <c r="C33" s="93">
        <v>7</v>
      </c>
      <c r="D33" s="40">
        <v>1</v>
      </c>
      <c r="E33" s="93">
        <f t="shared" si="2"/>
        <v>136</v>
      </c>
      <c r="F33" s="88">
        <v>117</v>
      </c>
      <c r="G33" s="124">
        <v>0</v>
      </c>
      <c r="H33" s="88">
        <v>19</v>
      </c>
      <c r="I33" s="93">
        <f t="shared" si="3"/>
        <v>193</v>
      </c>
      <c r="J33" s="88">
        <v>68</v>
      </c>
      <c r="K33" s="93">
        <v>125</v>
      </c>
      <c r="L33" s="103">
        <v>8</v>
      </c>
      <c r="M33" s="88">
        <v>2</v>
      </c>
      <c r="N33" s="92">
        <f t="shared" si="4"/>
        <v>3345</v>
      </c>
      <c r="O33" s="92">
        <v>1717</v>
      </c>
      <c r="P33" s="92">
        <v>1628</v>
      </c>
      <c r="Q33" s="37">
        <f t="shared" si="5"/>
        <v>17</v>
      </c>
      <c r="R33" s="37">
        <f t="shared" si="6"/>
        <v>418.125</v>
      </c>
      <c r="S33" s="38">
        <f t="shared" si="7"/>
        <v>24.595588235294116</v>
      </c>
      <c r="T33" s="39">
        <f t="shared" si="8"/>
        <v>17.33160621761658</v>
      </c>
    </row>
    <row r="34" spans="1:20" ht="12" customHeight="1">
      <c r="A34" s="35"/>
      <c r="B34" s="40"/>
      <c r="C34" s="43"/>
      <c r="D34" s="60"/>
      <c r="E34" s="62"/>
      <c r="F34" s="60"/>
      <c r="G34" s="61"/>
      <c r="H34" s="60"/>
      <c r="I34" s="61"/>
      <c r="J34" s="60"/>
      <c r="K34" s="61"/>
      <c r="L34" s="104"/>
      <c r="M34" s="60"/>
      <c r="N34" s="60"/>
      <c r="O34" s="60"/>
      <c r="P34" s="60"/>
      <c r="Q34" s="37"/>
      <c r="R34" s="37"/>
      <c r="S34" s="38"/>
      <c r="T34" s="39"/>
    </row>
    <row r="35" spans="1:20" s="59" customFormat="1" ht="12" customHeight="1">
      <c r="A35" s="27" t="s">
        <v>82</v>
      </c>
      <c r="B35" s="28">
        <f>B36</f>
        <v>114</v>
      </c>
      <c r="C35" s="76">
        <f aca="true" t="shared" si="10" ref="C35:P35">C36</f>
        <v>113</v>
      </c>
      <c r="D35" s="28">
        <f t="shared" si="10"/>
        <v>1</v>
      </c>
      <c r="E35" s="29">
        <f t="shared" si="10"/>
        <v>1837</v>
      </c>
      <c r="F35" s="28">
        <f t="shared" si="10"/>
        <v>1687</v>
      </c>
      <c r="G35" s="30">
        <f t="shared" si="10"/>
        <v>3</v>
      </c>
      <c r="H35" s="28">
        <f t="shared" si="10"/>
        <v>147</v>
      </c>
      <c r="I35" s="30">
        <f t="shared" si="10"/>
        <v>2659</v>
      </c>
      <c r="J35" s="28">
        <f t="shared" si="10"/>
        <v>971</v>
      </c>
      <c r="K35" s="30">
        <f t="shared" si="10"/>
        <v>1688</v>
      </c>
      <c r="L35" s="76">
        <f t="shared" si="10"/>
        <v>123</v>
      </c>
      <c r="M35" s="28">
        <f t="shared" si="10"/>
        <v>39</v>
      </c>
      <c r="N35" s="28">
        <f t="shared" si="10"/>
        <v>50518</v>
      </c>
      <c r="O35" s="28">
        <f t="shared" si="10"/>
        <v>25745</v>
      </c>
      <c r="P35" s="28">
        <f t="shared" si="10"/>
        <v>24773</v>
      </c>
      <c r="Q35" s="32">
        <f t="shared" si="5"/>
        <v>16.114035087719298</v>
      </c>
      <c r="R35" s="32">
        <f t="shared" si="6"/>
        <v>443.140350877193</v>
      </c>
      <c r="S35" s="33">
        <f t="shared" si="7"/>
        <v>27.500272182906915</v>
      </c>
      <c r="T35" s="34">
        <f t="shared" si="8"/>
        <v>18.998871756299362</v>
      </c>
    </row>
    <row r="36" spans="1:20" ht="12" customHeight="1">
      <c r="A36" s="49" t="s">
        <v>59</v>
      </c>
      <c r="B36" s="95">
        <f t="shared" si="1"/>
        <v>114</v>
      </c>
      <c r="C36" s="105">
        <v>113</v>
      </c>
      <c r="D36" s="63">
        <v>1</v>
      </c>
      <c r="E36" s="66">
        <f>SUM(F36:H36)</f>
        <v>1837</v>
      </c>
      <c r="F36" s="95">
        <v>1687</v>
      </c>
      <c r="G36" s="101">
        <v>3</v>
      </c>
      <c r="H36" s="95">
        <v>147</v>
      </c>
      <c r="I36" s="101">
        <f t="shared" si="3"/>
        <v>2659</v>
      </c>
      <c r="J36" s="95">
        <v>971</v>
      </c>
      <c r="K36" s="101">
        <v>1688</v>
      </c>
      <c r="L36" s="106">
        <v>123</v>
      </c>
      <c r="M36" s="95">
        <v>39</v>
      </c>
      <c r="N36" s="100">
        <f t="shared" si="4"/>
        <v>50518</v>
      </c>
      <c r="O36" s="100">
        <v>25745</v>
      </c>
      <c r="P36" s="100">
        <v>24773</v>
      </c>
      <c r="Q36" s="50">
        <f t="shared" si="5"/>
        <v>16.114035087719298</v>
      </c>
      <c r="R36" s="50">
        <f t="shared" si="6"/>
        <v>443.140350877193</v>
      </c>
      <c r="S36" s="51">
        <f t="shared" si="7"/>
        <v>27.500272182906915</v>
      </c>
      <c r="T36" s="57">
        <f t="shared" si="8"/>
        <v>18.998871756299362</v>
      </c>
    </row>
  </sheetData>
  <sheetProtection/>
  <mergeCells count="10">
    <mergeCell ref="S1:S2"/>
    <mergeCell ref="T1:T2"/>
    <mergeCell ref="A1:A2"/>
    <mergeCell ref="B1:D1"/>
    <mergeCell ref="E1:H1"/>
    <mergeCell ref="I1:K1"/>
    <mergeCell ref="L1:L2"/>
    <mergeCell ref="M1:M2"/>
    <mergeCell ref="N1:P1"/>
    <mergeCell ref="Q1:R1"/>
  </mergeCells>
  <printOptions horizontalCentered="1"/>
  <pageMargins left="0.2755905511811024" right="0.2755905511811024" top="0.3937007874015748" bottom="0.5118110236220472" header="0.31496062992125984" footer="0.2362204724409449"/>
  <pageSetup firstPageNumber="40" useFirstPageNumber="1" horizontalDpi="600" verticalDpi="600" orientation="portrait" paperSize="9" r:id="rId1"/>
  <headerFooter alignWithMargins="0">
    <oddFooter>&amp;C&amp;"ＭＳ 明朝,標準"- &amp;P -</oddFooter>
  </headerFooter>
  <colBreaks count="1" manualBreakCount="1">
    <brk id="1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T40"/>
  <sheetViews>
    <sheetView zoomScale="150" zoomScaleNormal="150" workbookViewId="0" topLeftCell="A1">
      <selection activeCell="A2" sqref="A2:A3"/>
    </sheetView>
  </sheetViews>
  <sheetFormatPr defaultColWidth="9.00390625" defaultRowHeight="13.5"/>
  <cols>
    <col min="1" max="1" width="9.625" style="3" customWidth="1"/>
    <col min="2" max="4" width="3.00390625" style="3" customWidth="1"/>
    <col min="5" max="5" width="4.375" style="3" customWidth="1"/>
    <col min="6" max="6" width="4.125" style="3" customWidth="1"/>
    <col min="7" max="8" width="3.00390625" style="3" customWidth="1"/>
    <col min="9" max="9" width="5.00390625" style="3" customWidth="1"/>
    <col min="10" max="11" width="4.125" style="3" customWidth="1"/>
    <col min="12" max="13" width="5.125" style="3" customWidth="1"/>
    <col min="14" max="14" width="5.375" style="3" customWidth="1"/>
    <col min="15" max="16" width="5.25390625" style="3" customWidth="1"/>
    <col min="17" max="20" width="4.875" style="3" customWidth="1"/>
    <col min="21" max="16384" width="9.00390625" style="3" customWidth="1"/>
  </cols>
  <sheetData>
    <row r="1" spans="1:12" s="53" customFormat="1" ht="10.5" customHeight="1">
      <c r="A1" s="52" t="s">
        <v>83</v>
      </c>
      <c r="B1" s="52"/>
      <c r="C1" s="52"/>
      <c r="D1" s="52"/>
      <c r="E1" s="52"/>
      <c r="F1" s="52"/>
      <c r="G1" s="52"/>
      <c r="L1" s="54"/>
    </row>
    <row r="2" spans="1:20" ht="22.5" customHeight="1">
      <c r="A2" s="138" t="s">
        <v>64</v>
      </c>
      <c r="B2" s="143" t="s">
        <v>84</v>
      </c>
      <c r="C2" s="143"/>
      <c r="D2" s="143"/>
      <c r="E2" s="143" t="s">
        <v>65</v>
      </c>
      <c r="F2" s="143"/>
      <c r="G2" s="143"/>
      <c r="H2" s="143"/>
      <c r="I2" s="143" t="s">
        <v>66</v>
      </c>
      <c r="J2" s="143"/>
      <c r="K2" s="144"/>
      <c r="L2" s="149" t="s">
        <v>3</v>
      </c>
      <c r="M2" s="145" t="s">
        <v>4</v>
      </c>
      <c r="N2" s="143" t="s">
        <v>85</v>
      </c>
      <c r="O2" s="151"/>
      <c r="P2" s="151"/>
      <c r="Q2" s="145" t="s">
        <v>5</v>
      </c>
      <c r="R2" s="152"/>
      <c r="S2" s="145" t="s">
        <v>89</v>
      </c>
      <c r="T2" s="147" t="s">
        <v>90</v>
      </c>
    </row>
    <row r="3" spans="1:20" ht="22.5" customHeight="1">
      <c r="A3" s="139"/>
      <c r="B3" s="14" t="s">
        <v>68</v>
      </c>
      <c r="C3" s="14" t="s">
        <v>69</v>
      </c>
      <c r="D3" s="14" t="s">
        <v>70</v>
      </c>
      <c r="E3" s="14" t="s">
        <v>68</v>
      </c>
      <c r="F3" s="14" t="s">
        <v>71</v>
      </c>
      <c r="G3" s="14" t="s">
        <v>72</v>
      </c>
      <c r="H3" s="14" t="s">
        <v>73</v>
      </c>
      <c r="I3" s="14" t="s">
        <v>68</v>
      </c>
      <c r="J3" s="14" t="s">
        <v>74</v>
      </c>
      <c r="K3" s="15" t="s">
        <v>75</v>
      </c>
      <c r="L3" s="150"/>
      <c r="M3" s="146"/>
      <c r="N3" s="14" t="s">
        <v>68</v>
      </c>
      <c r="O3" s="14" t="s">
        <v>74</v>
      </c>
      <c r="P3" s="14" t="s">
        <v>75</v>
      </c>
      <c r="Q3" s="16" t="s">
        <v>8</v>
      </c>
      <c r="R3" s="16" t="s">
        <v>88</v>
      </c>
      <c r="S3" s="146"/>
      <c r="T3" s="148"/>
    </row>
    <row r="4" spans="1:20" ht="5.25" customHeight="1">
      <c r="A4" s="17"/>
      <c r="B4" s="55"/>
      <c r="C4" s="17"/>
      <c r="D4" s="55"/>
      <c r="E4" s="48"/>
      <c r="F4" s="55"/>
      <c r="H4" s="55"/>
      <c r="J4" s="55"/>
      <c r="L4" s="56"/>
      <c r="N4" s="55"/>
      <c r="P4" s="55"/>
      <c r="Q4" s="47"/>
      <c r="R4" s="55"/>
      <c r="S4" s="47"/>
      <c r="T4" s="48"/>
    </row>
    <row r="5" spans="1:20" ht="10.5" customHeight="1">
      <c r="A5" s="35" t="s">
        <v>112</v>
      </c>
      <c r="B5" s="40">
        <v>382</v>
      </c>
      <c r="C5" s="40">
        <v>382</v>
      </c>
      <c r="D5" s="124">
        <v>0</v>
      </c>
      <c r="E5" s="40">
        <v>5225</v>
      </c>
      <c r="F5" s="40">
        <v>4635</v>
      </c>
      <c r="G5" s="124">
        <v>0</v>
      </c>
      <c r="H5" s="40">
        <v>590</v>
      </c>
      <c r="I5" s="40">
        <v>10184</v>
      </c>
      <c r="J5" s="40">
        <v>5912</v>
      </c>
      <c r="K5" s="41">
        <v>4272</v>
      </c>
      <c r="L5" s="43">
        <v>443</v>
      </c>
      <c r="M5" s="40">
        <v>104</v>
      </c>
      <c r="N5" s="40">
        <v>155022</v>
      </c>
      <c r="O5" s="40">
        <v>79785</v>
      </c>
      <c r="P5" s="40">
        <v>75237</v>
      </c>
      <c r="Q5" s="37">
        <v>13.678010471204189</v>
      </c>
      <c r="R5" s="37">
        <v>405.81675392670155</v>
      </c>
      <c r="S5" s="38">
        <v>29.669282296650717</v>
      </c>
      <c r="T5" s="39">
        <v>15.22211311861744</v>
      </c>
    </row>
    <row r="6" spans="1:20" ht="9" customHeight="1">
      <c r="A6" s="35"/>
      <c r="B6" s="40"/>
      <c r="C6" s="43"/>
      <c r="D6" s="40"/>
      <c r="E6" s="41"/>
      <c r="F6" s="40"/>
      <c r="G6" s="42"/>
      <c r="H6" s="40"/>
      <c r="I6" s="28"/>
      <c r="J6" s="40"/>
      <c r="K6" s="42"/>
      <c r="L6" s="43"/>
      <c r="M6" s="42"/>
      <c r="N6" s="40"/>
      <c r="O6" s="42"/>
      <c r="P6" s="40"/>
      <c r="Q6" s="47"/>
      <c r="R6" s="47"/>
      <c r="S6" s="47"/>
      <c r="T6" s="48"/>
    </row>
    <row r="7" spans="1:20" ht="10.5" customHeight="1">
      <c r="A7" s="27" t="s">
        <v>115</v>
      </c>
      <c r="B7" s="28">
        <f>B9+B16+B24+'44-45'!B4+'44-45'!B23+'44-45'!B34</f>
        <v>382</v>
      </c>
      <c r="C7" s="28">
        <f>C9+C16+C24+'44-45'!C4+'44-45'!C23+'44-45'!C34</f>
        <v>382</v>
      </c>
      <c r="D7" s="82">
        <f>D9+D16+D24+'44-45'!D4+'44-45'!D23+'44-45'!D34</f>
        <v>0</v>
      </c>
      <c r="E7" s="28">
        <f>E9+E16+E24+'44-45'!E4+'44-45'!E23+'44-45'!E34</f>
        <v>5236</v>
      </c>
      <c r="F7" s="28">
        <f>F9+F16+F24+'44-45'!F4+'44-45'!F23+'44-45'!F34</f>
        <v>4621</v>
      </c>
      <c r="G7" s="82">
        <f>G9+G16+G24+'44-45'!G4+'44-45'!G23+'44-45'!G34</f>
        <v>0</v>
      </c>
      <c r="H7" s="28">
        <f>H9+H16+H24+'44-45'!H4+'44-45'!H23+'44-45'!H34</f>
        <v>615</v>
      </c>
      <c r="I7" s="28">
        <f>I9+I16+I24+'44-45'!I4+'44-45'!I23+'44-45'!I34</f>
        <v>10218</v>
      </c>
      <c r="J7" s="28">
        <f>J9+J16+J24+'44-45'!J4+'44-45'!J23+'44-45'!J34</f>
        <v>5909</v>
      </c>
      <c r="K7" s="29">
        <f>K9+K16+K24+'44-45'!K4+'44-45'!K23+'44-45'!K34</f>
        <v>4309</v>
      </c>
      <c r="L7" s="76">
        <f>L9+L16+L24+'44-45'!L4+'44-45'!L23+'44-45'!L34</f>
        <v>441</v>
      </c>
      <c r="M7" s="28">
        <f>M9+M16+M24+'44-45'!M4+'44-45'!M23+'44-45'!M34</f>
        <v>88</v>
      </c>
      <c r="N7" s="28">
        <f>N9+N16+N24+'44-45'!N4+'44-45'!N23+'44-45'!N34</f>
        <v>154662</v>
      </c>
      <c r="O7" s="28">
        <f>O9+O16+O24+'44-45'!O4+'44-45'!O23+'44-45'!O34</f>
        <v>79651</v>
      </c>
      <c r="P7" s="28">
        <f>P9+P16+P24+'44-45'!P4+'44-45'!P23+'44-45'!P34</f>
        <v>75011</v>
      </c>
      <c r="Q7" s="32">
        <f>E7/B7</f>
        <v>13.706806282722512</v>
      </c>
      <c r="R7" s="32">
        <f>N7/C7</f>
        <v>404.8743455497382</v>
      </c>
      <c r="S7" s="33">
        <f>N7/E7</f>
        <v>29.538197097020625</v>
      </c>
      <c r="T7" s="34">
        <f>N7/I7</f>
        <v>15.136230182031708</v>
      </c>
    </row>
    <row r="8" spans="1:20" ht="9" customHeight="1">
      <c r="A8" s="35"/>
      <c r="B8" s="40"/>
      <c r="C8" s="43"/>
      <c r="D8" s="40"/>
      <c r="E8" s="41"/>
      <c r="F8" s="40"/>
      <c r="G8" s="42"/>
      <c r="H8" s="40"/>
      <c r="I8" s="42"/>
      <c r="J8" s="40"/>
      <c r="K8" s="42"/>
      <c r="L8" s="43"/>
      <c r="M8" s="42"/>
      <c r="N8" s="40"/>
      <c r="O8" s="42"/>
      <c r="P8" s="40"/>
      <c r="Q8" s="37"/>
      <c r="R8" s="37"/>
      <c r="S8" s="37"/>
      <c r="T8" s="44"/>
    </row>
    <row r="9" spans="1:20" ht="10.5" customHeight="1">
      <c r="A9" s="123" t="s">
        <v>113</v>
      </c>
      <c r="B9" s="28">
        <f>SUM(B10:B14)</f>
        <v>70</v>
      </c>
      <c r="C9" s="76">
        <f aca="true" t="shared" si="0" ref="C9:P9">SUM(C10:C14)</f>
        <v>70</v>
      </c>
      <c r="D9" s="82">
        <f t="shared" si="0"/>
        <v>0</v>
      </c>
      <c r="E9" s="29">
        <f t="shared" si="0"/>
        <v>1188</v>
      </c>
      <c r="F9" s="28">
        <f t="shared" si="0"/>
        <v>1103</v>
      </c>
      <c r="G9" s="82">
        <f t="shared" si="0"/>
        <v>0</v>
      </c>
      <c r="H9" s="28">
        <f t="shared" si="0"/>
        <v>85</v>
      </c>
      <c r="I9" s="30">
        <f t="shared" si="0"/>
        <v>2193</v>
      </c>
      <c r="J9" s="28">
        <f t="shared" si="0"/>
        <v>1272</v>
      </c>
      <c r="K9" s="30">
        <f t="shared" si="0"/>
        <v>921</v>
      </c>
      <c r="L9" s="76">
        <f t="shared" si="0"/>
        <v>85</v>
      </c>
      <c r="M9" s="30">
        <f t="shared" si="0"/>
        <v>18</v>
      </c>
      <c r="N9" s="28">
        <f t="shared" si="0"/>
        <v>38318</v>
      </c>
      <c r="O9" s="30">
        <f t="shared" si="0"/>
        <v>19793</v>
      </c>
      <c r="P9" s="28">
        <f t="shared" si="0"/>
        <v>18525</v>
      </c>
      <c r="Q9" s="32">
        <f>E9/B9</f>
        <v>16.97142857142857</v>
      </c>
      <c r="R9" s="32">
        <f>N9/C9</f>
        <v>547.4</v>
      </c>
      <c r="S9" s="33">
        <f>N9/E9</f>
        <v>32.254208754208754</v>
      </c>
      <c r="T9" s="34">
        <f>N9/I9</f>
        <v>17.472868217054263</v>
      </c>
    </row>
    <row r="10" spans="1:20" ht="10.5" customHeight="1">
      <c r="A10" s="35" t="s">
        <v>11</v>
      </c>
      <c r="B10" s="88">
        <f aca="true" t="shared" si="1" ref="B10:B40">C10+D10</f>
        <v>7</v>
      </c>
      <c r="C10" s="43">
        <v>7</v>
      </c>
      <c r="D10" s="124">
        <v>0</v>
      </c>
      <c r="E10" s="41">
        <f aca="true" t="shared" si="2" ref="E10:E40">F10+G10+H10</f>
        <v>139</v>
      </c>
      <c r="F10" s="90">
        <v>121</v>
      </c>
      <c r="G10" s="124">
        <v>0</v>
      </c>
      <c r="H10" s="90">
        <v>18</v>
      </c>
      <c r="I10" s="89">
        <f aca="true" t="shared" si="3" ref="I10:I40">J10+K10</f>
        <v>241</v>
      </c>
      <c r="J10" s="90">
        <v>151</v>
      </c>
      <c r="K10" s="89">
        <v>90</v>
      </c>
      <c r="L10" s="91">
        <v>8</v>
      </c>
      <c r="M10" s="124">
        <v>0</v>
      </c>
      <c r="N10" s="88">
        <f aca="true" t="shared" si="4" ref="N10:N40">O10+P10</f>
        <v>4191</v>
      </c>
      <c r="O10" s="93">
        <v>2177</v>
      </c>
      <c r="P10" s="88">
        <v>2014</v>
      </c>
      <c r="Q10" s="37">
        <f aca="true" t="shared" si="5" ref="Q10:Q40">E10/B10</f>
        <v>19.857142857142858</v>
      </c>
      <c r="R10" s="37">
        <f aca="true" t="shared" si="6" ref="R10:R40">N10/C10</f>
        <v>598.7142857142857</v>
      </c>
      <c r="S10" s="38">
        <f aca="true" t="shared" si="7" ref="S10:S40">N10/E10</f>
        <v>30.151079136690647</v>
      </c>
      <c r="T10" s="39">
        <f aca="true" t="shared" si="8" ref="T10:T40">N10/I10</f>
        <v>17.390041493775932</v>
      </c>
    </row>
    <row r="11" spans="1:20" ht="10.5" customHeight="1">
      <c r="A11" s="35" t="s">
        <v>12</v>
      </c>
      <c r="B11" s="88">
        <f t="shared" si="1"/>
        <v>11</v>
      </c>
      <c r="C11" s="43">
        <v>11</v>
      </c>
      <c r="D11" s="124">
        <v>0</v>
      </c>
      <c r="E11" s="41">
        <f t="shared" si="2"/>
        <v>160</v>
      </c>
      <c r="F11" s="90">
        <v>149</v>
      </c>
      <c r="G11" s="124">
        <v>0</v>
      </c>
      <c r="H11" s="90">
        <v>11</v>
      </c>
      <c r="I11" s="89">
        <f t="shared" si="3"/>
        <v>312</v>
      </c>
      <c r="J11" s="90">
        <v>186</v>
      </c>
      <c r="K11" s="89">
        <v>126</v>
      </c>
      <c r="L11" s="91">
        <v>15</v>
      </c>
      <c r="M11" s="124">
        <v>0</v>
      </c>
      <c r="N11" s="88">
        <f t="shared" si="4"/>
        <v>5175</v>
      </c>
      <c r="O11" s="93">
        <v>2630</v>
      </c>
      <c r="P11" s="88">
        <v>2545</v>
      </c>
      <c r="Q11" s="37">
        <f t="shared" si="5"/>
        <v>14.545454545454545</v>
      </c>
      <c r="R11" s="37">
        <f t="shared" si="6"/>
        <v>470.45454545454544</v>
      </c>
      <c r="S11" s="38">
        <f t="shared" si="7"/>
        <v>32.34375</v>
      </c>
      <c r="T11" s="39">
        <f t="shared" si="8"/>
        <v>16.58653846153846</v>
      </c>
    </row>
    <row r="12" spans="1:20" ht="10.5" customHeight="1">
      <c r="A12" s="35" t="s">
        <v>13</v>
      </c>
      <c r="B12" s="88">
        <f t="shared" si="1"/>
        <v>27</v>
      </c>
      <c r="C12" s="43">
        <v>27</v>
      </c>
      <c r="D12" s="124">
        <v>0</v>
      </c>
      <c r="E12" s="41">
        <f t="shared" si="2"/>
        <v>454</v>
      </c>
      <c r="F12" s="90">
        <v>429</v>
      </c>
      <c r="G12" s="124">
        <v>0</v>
      </c>
      <c r="H12" s="90">
        <v>25</v>
      </c>
      <c r="I12" s="89">
        <f t="shared" si="3"/>
        <v>842</v>
      </c>
      <c r="J12" s="90">
        <v>480</v>
      </c>
      <c r="K12" s="89">
        <v>362</v>
      </c>
      <c r="L12" s="91">
        <v>34</v>
      </c>
      <c r="M12" s="89">
        <v>9</v>
      </c>
      <c r="N12" s="88">
        <f t="shared" si="4"/>
        <v>14868</v>
      </c>
      <c r="O12" s="93">
        <v>7700</v>
      </c>
      <c r="P12" s="88">
        <v>7168</v>
      </c>
      <c r="Q12" s="37">
        <f t="shared" si="5"/>
        <v>16.814814814814813</v>
      </c>
      <c r="R12" s="37">
        <f t="shared" si="6"/>
        <v>550.6666666666666</v>
      </c>
      <c r="S12" s="38">
        <f t="shared" si="7"/>
        <v>32.74889867841409</v>
      </c>
      <c r="T12" s="39">
        <f t="shared" si="8"/>
        <v>17.65795724465558</v>
      </c>
    </row>
    <row r="13" spans="1:20" ht="10.5" customHeight="1">
      <c r="A13" s="35" t="s">
        <v>14</v>
      </c>
      <c r="B13" s="88">
        <f t="shared" si="1"/>
        <v>16</v>
      </c>
      <c r="C13" s="43">
        <v>16</v>
      </c>
      <c r="D13" s="124">
        <v>0</v>
      </c>
      <c r="E13" s="41">
        <f t="shared" si="2"/>
        <v>304</v>
      </c>
      <c r="F13" s="90">
        <v>282</v>
      </c>
      <c r="G13" s="124">
        <v>0</v>
      </c>
      <c r="H13" s="90">
        <v>22</v>
      </c>
      <c r="I13" s="89">
        <f t="shared" si="3"/>
        <v>557</v>
      </c>
      <c r="J13" s="90">
        <v>308</v>
      </c>
      <c r="K13" s="89">
        <v>249</v>
      </c>
      <c r="L13" s="91">
        <v>19</v>
      </c>
      <c r="M13" s="89">
        <v>6</v>
      </c>
      <c r="N13" s="88">
        <f t="shared" si="4"/>
        <v>9876</v>
      </c>
      <c r="O13" s="93">
        <v>5176</v>
      </c>
      <c r="P13" s="88">
        <v>4700</v>
      </c>
      <c r="Q13" s="37">
        <f t="shared" si="5"/>
        <v>19</v>
      </c>
      <c r="R13" s="37">
        <f t="shared" si="6"/>
        <v>617.25</v>
      </c>
      <c r="S13" s="38">
        <f t="shared" si="7"/>
        <v>32.48684210526316</v>
      </c>
      <c r="T13" s="39">
        <f t="shared" si="8"/>
        <v>17.730700179533212</v>
      </c>
    </row>
    <row r="14" spans="1:20" ht="10.5" customHeight="1">
      <c r="A14" s="35" t="s">
        <v>15</v>
      </c>
      <c r="B14" s="88">
        <v>9</v>
      </c>
      <c r="C14" s="43">
        <v>9</v>
      </c>
      <c r="D14" s="124">
        <v>0</v>
      </c>
      <c r="E14" s="41">
        <f t="shared" si="2"/>
        <v>131</v>
      </c>
      <c r="F14" s="90">
        <v>122</v>
      </c>
      <c r="G14" s="124">
        <v>0</v>
      </c>
      <c r="H14" s="90">
        <v>9</v>
      </c>
      <c r="I14" s="89">
        <f t="shared" si="3"/>
        <v>241</v>
      </c>
      <c r="J14" s="90">
        <v>147</v>
      </c>
      <c r="K14" s="89">
        <v>94</v>
      </c>
      <c r="L14" s="91">
        <v>9</v>
      </c>
      <c r="M14" s="89">
        <v>3</v>
      </c>
      <c r="N14" s="88">
        <f t="shared" si="4"/>
        <v>4208</v>
      </c>
      <c r="O14" s="93">
        <v>2110</v>
      </c>
      <c r="P14" s="88">
        <v>2098</v>
      </c>
      <c r="Q14" s="37">
        <f t="shared" si="5"/>
        <v>14.555555555555555</v>
      </c>
      <c r="R14" s="37">
        <f t="shared" si="6"/>
        <v>467.55555555555554</v>
      </c>
      <c r="S14" s="38">
        <f t="shared" si="7"/>
        <v>32.12213740458015</v>
      </c>
      <c r="T14" s="39">
        <f t="shared" si="8"/>
        <v>17.46058091286307</v>
      </c>
    </row>
    <row r="15" spans="1:20" ht="9" customHeight="1">
      <c r="A15" s="35"/>
      <c r="B15" s="40"/>
      <c r="C15" s="43"/>
      <c r="D15" s="40"/>
      <c r="E15" s="41"/>
      <c r="F15" s="40"/>
      <c r="G15" s="42"/>
      <c r="H15" s="40"/>
      <c r="I15" s="42"/>
      <c r="J15" s="40"/>
      <c r="K15" s="42"/>
      <c r="L15" s="43"/>
      <c r="M15" s="42"/>
      <c r="N15" s="40"/>
      <c r="O15" s="42"/>
      <c r="P15" s="40"/>
      <c r="Q15" s="37"/>
      <c r="R15" s="37"/>
      <c r="S15" s="37"/>
      <c r="T15" s="44"/>
    </row>
    <row r="16" spans="1:20" ht="11.25" customHeight="1">
      <c r="A16" s="27" t="s">
        <v>114</v>
      </c>
      <c r="B16" s="28">
        <f>SUM(B17:B22)</f>
        <v>70</v>
      </c>
      <c r="C16" s="28">
        <f aca="true" t="shared" si="9" ref="C16:P16">SUM(C17:C22)</f>
        <v>70</v>
      </c>
      <c r="D16" s="82">
        <f>SUM(D17:D21)</f>
        <v>0</v>
      </c>
      <c r="E16" s="28">
        <f t="shared" si="9"/>
        <v>1139</v>
      </c>
      <c r="F16" s="28">
        <f t="shared" si="9"/>
        <v>1039</v>
      </c>
      <c r="G16" s="82">
        <f>SUM(G17:G21)</f>
        <v>0</v>
      </c>
      <c r="H16" s="28">
        <f t="shared" si="9"/>
        <v>100</v>
      </c>
      <c r="I16" s="30">
        <f t="shared" si="9"/>
        <v>2105</v>
      </c>
      <c r="J16" s="28">
        <f t="shared" si="9"/>
        <v>1258</v>
      </c>
      <c r="K16" s="30">
        <f t="shared" si="9"/>
        <v>847</v>
      </c>
      <c r="L16" s="76">
        <f t="shared" si="9"/>
        <v>81</v>
      </c>
      <c r="M16" s="30">
        <f t="shared" si="9"/>
        <v>24</v>
      </c>
      <c r="N16" s="28">
        <f t="shared" si="9"/>
        <v>35813</v>
      </c>
      <c r="O16" s="30">
        <f t="shared" si="9"/>
        <v>18330</v>
      </c>
      <c r="P16" s="28">
        <f t="shared" si="9"/>
        <v>17483</v>
      </c>
      <c r="Q16" s="32">
        <f>E16/B16</f>
        <v>16.271428571428572</v>
      </c>
      <c r="R16" s="32">
        <f>N16/C16</f>
        <v>511.6142857142857</v>
      </c>
      <c r="S16" s="33">
        <f>N16/E16</f>
        <v>31.44249341527656</v>
      </c>
      <c r="T16" s="34">
        <f>N16/I16</f>
        <v>17.01330166270784</v>
      </c>
    </row>
    <row r="17" spans="1:20" ht="11.25" customHeight="1">
      <c r="A17" s="35" t="s">
        <v>16</v>
      </c>
      <c r="B17" s="88">
        <f t="shared" si="1"/>
        <v>20</v>
      </c>
      <c r="C17" s="89">
        <v>20</v>
      </c>
      <c r="D17" s="124">
        <v>0</v>
      </c>
      <c r="E17" s="41">
        <f t="shared" si="2"/>
        <v>361</v>
      </c>
      <c r="F17" s="90">
        <v>333</v>
      </c>
      <c r="G17" s="124">
        <v>0</v>
      </c>
      <c r="H17" s="90">
        <v>28</v>
      </c>
      <c r="I17" s="89">
        <f t="shared" si="3"/>
        <v>665</v>
      </c>
      <c r="J17" s="90">
        <v>384</v>
      </c>
      <c r="K17" s="89">
        <v>281</v>
      </c>
      <c r="L17" s="91">
        <v>23</v>
      </c>
      <c r="M17" s="89">
        <v>7</v>
      </c>
      <c r="N17" s="40">
        <f t="shared" si="4"/>
        <v>11777</v>
      </c>
      <c r="O17" s="88">
        <v>5977</v>
      </c>
      <c r="P17" s="88">
        <v>5800</v>
      </c>
      <c r="Q17" s="37">
        <f t="shared" si="5"/>
        <v>18.05</v>
      </c>
      <c r="R17" s="37">
        <f t="shared" si="6"/>
        <v>588.85</v>
      </c>
      <c r="S17" s="38">
        <f t="shared" si="7"/>
        <v>32.62326869806094</v>
      </c>
      <c r="T17" s="39">
        <f t="shared" si="8"/>
        <v>17.709774436090225</v>
      </c>
    </row>
    <row r="18" spans="1:20" ht="11.25" customHeight="1">
      <c r="A18" s="35" t="s">
        <v>17</v>
      </c>
      <c r="B18" s="88">
        <f t="shared" si="1"/>
        <v>20</v>
      </c>
      <c r="C18" s="89">
        <v>20</v>
      </c>
      <c r="D18" s="124">
        <v>0</v>
      </c>
      <c r="E18" s="41">
        <f t="shared" si="2"/>
        <v>318</v>
      </c>
      <c r="F18" s="90">
        <v>290</v>
      </c>
      <c r="G18" s="124">
        <v>0</v>
      </c>
      <c r="H18" s="90">
        <v>28</v>
      </c>
      <c r="I18" s="89">
        <f t="shared" si="3"/>
        <v>580</v>
      </c>
      <c r="J18" s="90">
        <v>342</v>
      </c>
      <c r="K18" s="89">
        <v>238</v>
      </c>
      <c r="L18" s="91">
        <v>22</v>
      </c>
      <c r="M18" s="89">
        <v>8</v>
      </c>
      <c r="N18" s="40">
        <f t="shared" si="4"/>
        <v>10023</v>
      </c>
      <c r="O18" s="88">
        <v>5148</v>
      </c>
      <c r="P18" s="88">
        <v>4875</v>
      </c>
      <c r="Q18" s="37">
        <f t="shared" si="5"/>
        <v>15.9</v>
      </c>
      <c r="R18" s="37">
        <f t="shared" si="6"/>
        <v>501.15</v>
      </c>
      <c r="S18" s="38">
        <f t="shared" si="7"/>
        <v>31.5188679245283</v>
      </c>
      <c r="T18" s="39">
        <f t="shared" si="8"/>
        <v>17.28103448275862</v>
      </c>
    </row>
    <row r="19" spans="1:20" ht="11.25" customHeight="1">
      <c r="A19" s="35" t="s">
        <v>18</v>
      </c>
      <c r="B19" s="88">
        <f t="shared" si="1"/>
        <v>11</v>
      </c>
      <c r="C19" s="89">
        <v>11</v>
      </c>
      <c r="D19" s="124">
        <v>0</v>
      </c>
      <c r="E19" s="41">
        <f t="shared" si="2"/>
        <v>137</v>
      </c>
      <c r="F19" s="90">
        <v>124</v>
      </c>
      <c r="G19" s="124">
        <v>0</v>
      </c>
      <c r="H19" s="90">
        <v>13</v>
      </c>
      <c r="I19" s="89">
        <f t="shared" si="3"/>
        <v>267</v>
      </c>
      <c r="J19" s="90">
        <v>176</v>
      </c>
      <c r="K19" s="89">
        <v>91</v>
      </c>
      <c r="L19" s="91">
        <v>13</v>
      </c>
      <c r="M19" s="89">
        <v>3</v>
      </c>
      <c r="N19" s="40">
        <f t="shared" si="4"/>
        <v>3981</v>
      </c>
      <c r="O19" s="88">
        <v>2064</v>
      </c>
      <c r="P19" s="88">
        <v>1917</v>
      </c>
      <c r="Q19" s="37">
        <f t="shared" si="5"/>
        <v>12.454545454545455</v>
      </c>
      <c r="R19" s="37">
        <f t="shared" si="6"/>
        <v>361.90909090909093</v>
      </c>
      <c r="S19" s="38">
        <f t="shared" si="7"/>
        <v>29.05839416058394</v>
      </c>
      <c r="T19" s="39">
        <f t="shared" si="8"/>
        <v>14.910112359550562</v>
      </c>
    </row>
    <row r="20" spans="1:20" ht="11.25" customHeight="1">
      <c r="A20" s="35" t="s">
        <v>19</v>
      </c>
      <c r="B20" s="88">
        <f t="shared" si="1"/>
        <v>8</v>
      </c>
      <c r="C20" s="89">
        <v>8</v>
      </c>
      <c r="D20" s="124">
        <v>0</v>
      </c>
      <c r="E20" s="41">
        <f t="shared" si="2"/>
        <v>124</v>
      </c>
      <c r="F20" s="90">
        <v>114</v>
      </c>
      <c r="G20" s="124">
        <v>0</v>
      </c>
      <c r="H20" s="90">
        <v>10</v>
      </c>
      <c r="I20" s="89">
        <f t="shared" si="3"/>
        <v>230</v>
      </c>
      <c r="J20" s="90">
        <v>142</v>
      </c>
      <c r="K20" s="89">
        <v>88</v>
      </c>
      <c r="L20" s="91">
        <v>9</v>
      </c>
      <c r="M20" s="89">
        <v>3</v>
      </c>
      <c r="N20" s="40">
        <f t="shared" si="4"/>
        <v>3912</v>
      </c>
      <c r="O20" s="88">
        <v>1996</v>
      </c>
      <c r="P20" s="88">
        <v>1916</v>
      </c>
      <c r="Q20" s="37">
        <f t="shared" si="5"/>
        <v>15.5</v>
      </c>
      <c r="R20" s="37">
        <f t="shared" si="6"/>
        <v>489</v>
      </c>
      <c r="S20" s="38">
        <f t="shared" si="7"/>
        <v>31.548387096774192</v>
      </c>
      <c r="T20" s="39">
        <f t="shared" si="8"/>
        <v>17.008695652173913</v>
      </c>
    </row>
    <row r="21" spans="1:20" ht="11.25" customHeight="1">
      <c r="A21" s="35" t="s">
        <v>20</v>
      </c>
      <c r="B21" s="88">
        <f t="shared" si="1"/>
        <v>6</v>
      </c>
      <c r="C21" s="89">
        <v>6</v>
      </c>
      <c r="D21" s="124">
        <v>0</v>
      </c>
      <c r="E21" s="41">
        <f t="shared" si="2"/>
        <v>111</v>
      </c>
      <c r="F21" s="90">
        <v>98</v>
      </c>
      <c r="G21" s="124">
        <v>0</v>
      </c>
      <c r="H21" s="90">
        <v>13</v>
      </c>
      <c r="I21" s="89">
        <f t="shared" si="3"/>
        <v>196</v>
      </c>
      <c r="J21" s="90">
        <v>116</v>
      </c>
      <c r="K21" s="89">
        <v>80</v>
      </c>
      <c r="L21" s="91">
        <v>7</v>
      </c>
      <c r="M21" s="89">
        <v>2</v>
      </c>
      <c r="N21" s="40">
        <f t="shared" si="4"/>
        <v>3304</v>
      </c>
      <c r="O21" s="88">
        <v>1703</v>
      </c>
      <c r="P21" s="88">
        <v>1601</v>
      </c>
      <c r="Q21" s="37">
        <f t="shared" si="5"/>
        <v>18.5</v>
      </c>
      <c r="R21" s="37">
        <f t="shared" si="6"/>
        <v>550.6666666666666</v>
      </c>
      <c r="S21" s="38">
        <f t="shared" si="7"/>
        <v>29.765765765765767</v>
      </c>
      <c r="T21" s="39">
        <f t="shared" si="8"/>
        <v>16.857142857142858</v>
      </c>
    </row>
    <row r="22" spans="1:20" ht="11.25" customHeight="1">
      <c r="A22" s="35" t="s">
        <v>1</v>
      </c>
      <c r="B22" s="88">
        <f t="shared" si="1"/>
        <v>5</v>
      </c>
      <c r="C22" s="89">
        <v>5</v>
      </c>
      <c r="D22" s="124">
        <v>0</v>
      </c>
      <c r="E22" s="41">
        <f t="shared" si="2"/>
        <v>88</v>
      </c>
      <c r="F22" s="90">
        <v>80</v>
      </c>
      <c r="G22" s="124">
        <v>0</v>
      </c>
      <c r="H22" s="90">
        <v>8</v>
      </c>
      <c r="I22" s="89">
        <f t="shared" si="3"/>
        <v>167</v>
      </c>
      <c r="J22" s="90">
        <v>98</v>
      </c>
      <c r="K22" s="89">
        <v>69</v>
      </c>
      <c r="L22" s="91">
        <v>7</v>
      </c>
      <c r="M22" s="126">
        <v>1</v>
      </c>
      <c r="N22" s="40">
        <f t="shared" si="4"/>
        <v>2816</v>
      </c>
      <c r="O22" s="88">
        <v>1442</v>
      </c>
      <c r="P22" s="88">
        <v>1374</v>
      </c>
      <c r="Q22" s="37">
        <f t="shared" si="5"/>
        <v>17.6</v>
      </c>
      <c r="R22" s="37">
        <f t="shared" si="6"/>
        <v>563.2</v>
      </c>
      <c r="S22" s="38">
        <f t="shared" si="7"/>
        <v>32</v>
      </c>
      <c r="T22" s="39">
        <f t="shared" si="8"/>
        <v>16.862275449101798</v>
      </c>
    </row>
    <row r="23" spans="1:20" ht="9" customHeight="1">
      <c r="A23" s="35"/>
      <c r="B23" s="40"/>
      <c r="C23" s="43"/>
      <c r="D23" s="40"/>
      <c r="E23" s="41"/>
      <c r="F23" s="40"/>
      <c r="G23" s="42"/>
      <c r="H23" s="40"/>
      <c r="I23" s="42"/>
      <c r="J23" s="40"/>
      <c r="K23" s="42"/>
      <c r="L23" s="43"/>
      <c r="M23" s="42"/>
      <c r="N23" s="40"/>
      <c r="O23" s="42"/>
      <c r="P23" s="40"/>
      <c r="Q23" s="37"/>
      <c r="R23" s="37"/>
      <c r="S23" s="37"/>
      <c r="T23" s="44"/>
    </row>
    <row r="24" spans="1:20" ht="11.25" customHeight="1">
      <c r="A24" s="27" t="s">
        <v>76</v>
      </c>
      <c r="B24" s="28">
        <f>SUM(B25:B40)</f>
        <v>76</v>
      </c>
      <c r="C24" s="28">
        <f aca="true" t="shared" si="10" ref="C24:P24">SUM(C25:C40)</f>
        <v>76</v>
      </c>
      <c r="D24" s="28">
        <f t="shared" si="10"/>
        <v>0</v>
      </c>
      <c r="E24" s="28">
        <f t="shared" si="10"/>
        <v>961</v>
      </c>
      <c r="F24" s="28">
        <f t="shared" si="10"/>
        <v>801</v>
      </c>
      <c r="G24" s="82">
        <f>SUM(G25:G40)</f>
        <v>0</v>
      </c>
      <c r="H24" s="28">
        <f t="shared" si="10"/>
        <v>160</v>
      </c>
      <c r="I24" s="28">
        <f t="shared" si="10"/>
        <v>1938</v>
      </c>
      <c r="J24" s="28">
        <f t="shared" si="10"/>
        <v>1110</v>
      </c>
      <c r="K24" s="29">
        <f t="shared" si="10"/>
        <v>828</v>
      </c>
      <c r="L24" s="76">
        <f t="shared" si="10"/>
        <v>86</v>
      </c>
      <c r="M24" s="28">
        <f t="shared" si="10"/>
        <v>17</v>
      </c>
      <c r="N24" s="28">
        <f t="shared" si="10"/>
        <v>25957</v>
      </c>
      <c r="O24" s="28">
        <f t="shared" si="10"/>
        <v>13502</v>
      </c>
      <c r="P24" s="28">
        <f t="shared" si="10"/>
        <v>12455</v>
      </c>
      <c r="Q24" s="32">
        <f t="shared" si="5"/>
        <v>12.644736842105264</v>
      </c>
      <c r="R24" s="32">
        <f t="shared" si="6"/>
        <v>341.5394736842105</v>
      </c>
      <c r="S24" s="33">
        <f t="shared" si="7"/>
        <v>27.010405827263266</v>
      </c>
      <c r="T24" s="34">
        <f t="shared" si="8"/>
        <v>13.393704850361198</v>
      </c>
    </row>
    <row r="25" spans="1:20" ht="11.25" customHeight="1">
      <c r="A25" s="35" t="s">
        <v>21</v>
      </c>
      <c r="B25" s="88">
        <f t="shared" si="1"/>
        <v>11</v>
      </c>
      <c r="C25" s="89">
        <v>11</v>
      </c>
      <c r="D25" s="124">
        <v>0</v>
      </c>
      <c r="E25" s="41">
        <f t="shared" si="2"/>
        <v>152</v>
      </c>
      <c r="F25" s="90">
        <v>130</v>
      </c>
      <c r="G25" s="124">
        <v>0</v>
      </c>
      <c r="H25" s="90">
        <v>22</v>
      </c>
      <c r="I25" s="89">
        <f t="shared" si="3"/>
        <v>299</v>
      </c>
      <c r="J25" s="90">
        <v>169</v>
      </c>
      <c r="K25" s="89">
        <v>130</v>
      </c>
      <c r="L25" s="91">
        <v>13</v>
      </c>
      <c r="M25" s="89">
        <v>5</v>
      </c>
      <c r="N25" s="88">
        <f t="shared" si="4"/>
        <v>4305</v>
      </c>
      <c r="O25" s="93">
        <v>2257</v>
      </c>
      <c r="P25" s="88">
        <v>2048</v>
      </c>
      <c r="Q25" s="37">
        <f t="shared" si="5"/>
        <v>13.818181818181818</v>
      </c>
      <c r="R25" s="37">
        <f t="shared" si="6"/>
        <v>391.3636363636364</v>
      </c>
      <c r="S25" s="38">
        <f t="shared" si="7"/>
        <v>28.32236842105263</v>
      </c>
      <c r="T25" s="39">
        <f t="shared" si="8"/>
        <v>14.397993311036789</v>
      </c>
    </row>
    <row r="26" spans="1:20" ht="11.25" customHeight="1">
      <c r="A26" s="35" t="s">
        <v>22</v>
      </c>
      <c r="B26" s="88">
        <f t="shared" si="1"/>
        <v>10</v>
      </c>
      <c r="C26" s="89">
        <v>10</v>
      </c>
      <c r="D26" s="124">
        <v>0</v>
      </c>
      <c r="E26" s="41">
        <f t="shared" si="2"/>
        <v>130</v>
      </c>
      <c r="F26" s="90">
        <v>106</v>
      </c>
      <c r="G26" s="124">
        <v>0</v>
      </c>
      <c r="H26" s="90">
        <v>24</v>
      </c>
      <c r="I26" s="89">
        <f t="shared" si="3"/>
        <v>259</v>
      </c>
      <c r="J26" s="90">
        <v>150</v>
      </c>
      <c r="K26" s="89">
        <v>109</v>
      </c>
      <c r="L26" s="91">
        <v>10</v>
      </c>
      <c r="M26" s="89">
        <v>2</v>
      </c>
      <c r="N26" s="88">
        <f t="shared" si="4"/>
        <v>3426</v>
      </c>
      <c r="O26" s="93">
        <v>1812</v>
      </c>
      <c r="P26" s="88">
        <v>1614</v>
      </c>
      <c r="Q26" s="37">
        <f t="shared" si="5"/>
        <v>13</v>
      </c>
      <c r="R26" s="37">
        <f t="shared" si="6"/>
        <v>342.6</v>
      </c>
      <c r="S26" s="38">
        <f t="shared" si="7"/>
        <v>26.353846153846153</v>
      </c>
      <c r="T26" s="39">
        <f t="shared" si="8"/>
        <v>13.227799227799228</v>
      </c>
    </row>
    <row r="27" spans="1:20" ht="11.25" customHeight="1">
      <c r="A27" s="35" t="s">
        <v>23</v>
      </c>
      <c r="B27" s="88">
        <f t="shared" si="1"/>
        <v>5</v>
      </c>
      <c r="C27" s="89">
        <v>5</v>
      </c>
      <c r="D27" s="124">
        <v>0</v>
      </c>
      <c r="E27" s="41">
        <f t="shared" si="2"/>
        <v>78</v>
      </c>
      <c r="F27" s="90">
        <v>68</v>
      </c>
      <c r="G27" s="124">
        <v>0</v>
      </c>
      <c r="H27" s="90">
        <v>10</v>
      </c>
      <c r="I27" s="89">
        <f t="shared" si="3"/>
        <v>150</v>
      </c>
      <c r="J27" s="90">
        <v>88</v>
      </c>
      <c r="K27" s="89">
        <v>62</v>
      </c>
      <c r="L27" s="91">
        <v>5</v>
      </c>
      <c r="M27" s="89">
        <v>3</v>
      </c>
      <c r="N27" s="88">
        <f t="shared" si="4"/>
        <v>2322</v>
      </c>
      <c r="O27" s="93">
        <v>1234</v>
      </c>
      <c r="P27" s="88">
        <v>1088</v>
      </c>
      <c r="Q27" s="37">
        <f t="shared" si="5"/>
        <v>15.6</v>
      </c>
      <c r="R27" s="37">
        <f t="shared" si="6"/>
        <v>464.4</v>
      </c>
      <c r="S27" s="38">
        <f t="shared" si="7"/>
        <v>29.76923076923077</v>
      </c>
      <c r="T27" s="39">
        <f t="shared" si="8"/>
        <v>15.48</v>
      </c>
    </row>
    <row r="28" spans="1:20" ht="11.25" customHeight="1">
      <c r="A28" s="35" t="s">
        <v>24</v>
      </c>
      <c r="B28" s="88">
        <f t="shared" si="1"/>
        <v>4</v>
      </c>
      <c r="C28" s="89">
        <v>4</v>
      </c>
      <c r="D28" s="124">
        <v>0</v>
      </c>
      <c r="E28" s="41">
        <f t="shared" si="2"/>
        <v>74</v>
      </c>
      <c r="F28" s="90">
        <v>63</v>
      </c>
      <c r="G28" s="124">
        <v>0</v>
      </c>
      <c r="H28" s="90">
        <v>11</v>
      </c>
      <c r="I28" s="89">
        <f t="shared" si="3"/>
        <v>141</v>
      </c>
      <c r="J28" s="90">
        <v>86</v>
      </c>
      <c r="K28" s="89">
        <v>55</v>
      </c>
      <c r="L28" s="91">
        <v>6</v>
      </c>
      <c r="M28" s="89">
        <v>1</v>
      </c>
      <c r="N28" s="88">
        <f t="shared" si="4"/>
        <v>2092</v>
      </c>
      <c r="O28" s="93">
        <v>1060</v>
      </c>
      <c r="P28" s="88">
        <v>1032</v>
      </c>
      <c r="Q28" s="37">
        <f t="shared" si="5"/>
        <v>18.5</v>
      </c>
      <c r="R28" s="37">
        <f t="shared" si="6"/>
        <v>523</v>
      </c>
      <c r="S28" s="38">
        <f t="shared" si="7"/>
        <v>28.27027027027027</v>
      </c>
      <c r="T28" s="39">
        <f t="shared" si="8"/>
        <v>14.836879432624114</v>
      </c>
    </row>
    <row r="29" spans="1:20" ht="11.25" customHeight="1">
      <c r="A29" s="35" t="s">
        <v>25</v>
      </c>
      <c r="B29" s="88">
        <f t="shared" si="1"/>
        <v>9</v>
      </c>
      <c r="C29" s="89">
        <v>9</v>
      </c>
      <c r="D29" s="124">
        <v>0</v>
      </c>
      <c r="E29" s="41">
        <f t="shared" si="2"/>
        <v>96</v>
      </c>
      <c r="F29" s="90">
        <v>79</v>
      </c>
      <c r="G29" s="124">
        <v>0</v>
      </c>
      <c r="H29" s="90">
        <v>17</v>
      </c>
      <c r="I29" s="89">
        <f t="shared" si="3"/>
        <v>202</v>
      </c>
      <c r="J29" s="90">
        <v>112</v>
      </c>
      <c r="K29" s="89">
        <v>90</v>
      </c>
      <c r="L29" s="91">
        <v>9</v>
      </c>
      <c r="M29" s="89">
        <v>1</v>
      </c>
      <c r="N29" s="88">
        <f t="shared" si="4"/>
        <v>2464</v>
      </c>
      <c r="O29" s="93">
        <v>1316</v>
      </c>
      <c r="P29" s="88">
        <v>1148</v>
      </c>
      <c r="Q29" s="37">
        <f t="shared" si="5"/>
        <v>10.666666666666666</v>
      </c>
      <c r="R29" s="37">
        <f t="shared" si="6"/>
        <v>273.77777777777777</v>
      </c>
      <c r="S29" s="38">
        <f t="shared" si="7"/>
        <v>25.666666666666668</v>
      </c>
      <c r="T29" s="39">
        <f t="shared" si="8"/>
        <v>12.198019801980198</v>
      </c>
    </row>
    <row r="30" spans="1:20" ht="11.25" customHeight="1">
      <c r="A30" s="35" t="s">
        <v>26</v>
      </c>
      <c r="B30" s="88">
        <f t="shared" si="1"/>
        <v>5</v>
      </c>
      <c r="C30" s="89">
        <v>5</v>
      </c>
      <c r="D30" s="124">
        <v>0</v>
      </c>
      <c r="E30" s="41">
        <f t="shared" si="2"/>
        <v>64</v>
      </c>
      <c r="F30" s="90">
        <v>55</v>
      </c>
      <c r="G30" s="124">
        <v>0</v>
      </c>
      <c r="H30" s="90">
        <v>9</v>
      </c>
      <c r="I30" s="89">
        <f t="shared" si="3"/>
        <v>125</v>
      </c>
      <c r="J30" s="90">
        <v>81</v>
      </c>
      <c r="K30" s="89">
        <v>44</v>
      </c>
      <c r="L30" s="91">
        <v>5</v>
      </c>
      <c r="M30" s="89">
        <v>1</v>
      </c>
      <c r="N30" s="88">
        <f t="shared" si="4"/>
        <v>1768</v>
      </c>
      <c r="O30" s="93">
        <v>879</v>
      </c>
      <c r="P30" s="88">
        <v>889</v>
      </c>
      <c r="Q30" s="37">
        <f t="shared" si="5"/>
        <v>12.8</v>
      </c>
      <c r="R30" s="37">
        <f t="shared" si="6"/>
        <v>353.6</v>
      </c>
      <c r="S30" s="38">
        <f t="shared" si="7"/>
        <v>27.625</v>
      </c>
      <c r="T30" s="39">
        <f t="shared" si="8"/>
        <v>14.144</v>
      </c>
    </row>
    <row r="31" spans="1:20" ht="11.25" customHeight="1">
      <c r="A31" s="35" t="s">
        <v>27</v>
      </c>
      <c r="B31" s="88">
        <f t="shared" si="1"/>
        <v>3</v>
      </c>
      <c r="C31" s="89">
        <v>3</v>
      </c>
      <c r="D31" s="124">
        <v>0</v>
      </c>
      <c r="E31" s="41">
        <f t="shared" si="2"/>
        <v>45</v>
      </c>
      <c r="F31" s="90">
        <v>37</v>
      </c>
      <c r="G31" s="124">
        <v>0</v>
      </c>
      <c r="H31" s="90">
        <v>8</v>
      </c>
      <c r="I31" s="89">
        <f t="shared" si="3"/>
        <v>95</v>
      </c>
      <c r="J31" s="90">
        <v>59</v>
      </c>
      <c r="K31" s="89">
        <v>36</v>
      </c>
      <c r="L31" s="91">
        <v>4</v>
      </c>
      <c r="M31" s="124">
        <v>0</v>
      </c>
      <c r="N31" s="88">
        <f t="shared" si="4"/>
        <v>1247</v>
      </c>
      <c r="O31" s="93">
        <v>634</v>
      </c>
      <c r="P31" s="88">
        <v>613</v>
      </c>
      <c r="Q31" s="37">
        <f t="shared" si="5"/>
        <v>15</v>
      </c>
      <c r="R31" s="37">
        <f t="shared" si="6"/>
        <v>415.6666666666667</v>
      </c>
      <c r="S31" s="38">
        <f t="shared" si="7"/>
        <v>27.711111111111112</v>
      </c>
      <c r="T31" s="39">
        <f t="shared" si="8"/>
        <v>13.126315789473685</v>
      </c>
    </row>
    <row r="32" spans="1:20" ht="11.25" customHeight="1">
      <c r="A32" s="35" t="s">
        <v>28</v>
      </c>
      <c r="B32" s="88">
        <f t="shared" si="1"/>
        <v>1</v>
      </c>
      <c r="C32" s="89">
        <v>1</v>
      </c>
      <c r="D32" s="124">
        <v>0</v>
      </c>
      <c r="E32" s="41">
        <f t="shared" si="2"/>
        <v>19</v>
      </c>
      <c r="F32" s="90">
        <v>16</v>
      </c>
      <c r="G32" s="124">
        <v>0</v>
      </c>
      <c r="H32" s="90">
        <v>3</v>
      </c>
      <c r="I32" s="89">
        <f t="shared" si="3"/>
        <v>34</v>
      </c>
      <c r="J32" s="90">
        <v>16</v>
      </c>
      <c r="K32" s="89">
        <v>18</v>
      </c>
      <c r="L32" s="91">
        <v>1</v>
      </c>
      <c r="M32" s="124">
        <v>0</v>
      </c>
      <c r="N32" s="88">
        <f t="shared" si="4"/>
        <v>539</v>
      </c>
      <c r="O32" s="93">
        <v>275</v>
      </c>
      <c r="P32" s="88">
        <v>264</v>
      </c>
      <c r="Q32" s="37">
        <f t="shared" si="5"/>
        <v>19</v>
      </c>
      <c r="R32" s="37">
        <f t="shared" si="6"/>
        <v>539</v>
      </c>
      <c r="S32" s="38">
        <f t="shared" si="7"/>
        <v>28.36842105263158</v>
      </c>
      <c r="T32" s="39">
        <f t="shared" si="8"/>
        <v>15.852941176470589</v>
      </c>
    </row>
    <row r="33" spans="1:20" ht="11.25" customHeight="1">
      <c r="A33" s="35" t="s">
        <v>29</v>
      </c>
      <c r="B33" s="88">
        <f t="shared" si="1"/>
        <v>2</v>
      </c>
      <c r="C33" s="89">
        <v>2</v>
      </c>
      <c r="D33" s="124">
        <v>0</v>
      </c>
      <c r="E33" s="41">
        <f t="shared" si="2"/>
        <v>19</v>
      </c>
      <c r="F33" s="90">
        <v>16</v>
      </c>
      <c r="G33" s="124">
        <v>0</v>
      </c>
      <c r="H33" s="90">
        <v>3</v>
      </c>
      <c r="I33" s="89">
        <f t="shared" si="3"/>
        <v>39</v>
      </c>
      <c r="J33" s="90">
        <v>22</v>
      </c>
      <c r="K33" s="89">
        <v>17</v>
      </c>
      <c r="L33" s="91">
        <v>2</v>
      </c>
      <c r="M33" s="124">
        <v>0</v>
      </c>
      <c r="N33" s="88">
        <f t="shared" si="4"/>
        <v>478</v>
      </c>
      <c r="O33" s="93">
        <v>249</v>
      </c>
      <c r="P33" s="88">
        <v>229</v>
      </c>
      <c r="Q33" s="37">
        <f t="shared" si="5"/>
        <v>9.5</v>
      </c>
      <c r="R33" s="37">
        <f t="shared" si="6"/>
        <v>239</v>
      </c>
      <c r="S33" s="38">
        <f t="shared" si="7"/>
        <v>25.157894736842106</v>
      </c>
      <c r="T33" s="39">
        <f t="shared" si="8"/>
        <v>12.256410256410257</v>
      </c>
    </row>
    <row r="34" spans="1:20" ht="11.25" customHeight="1">
      <c r="A34" s="35" t="s">
        <v>30</v>
      </c>
      <c r="B34" s="88">
        <f t="shared" si="1"/>
        <v>8</v>
      </c>
      <c r="C34" s="89">
        <v>8</v>
      </c>
      <c r="D34" s="124">
        <v>0</v>
      </c>
      <c r="E34" s="41">
        <f t="shared" si="2"/>
        <v>76</v>
      </c>
      <c r="F34" s="90">
        <v>62</v>
      </c>
      <c r="G34" s="124">
        <v>0</v>
      </c>
      <c r="H34" s="90">
        <v>14</v>
      </c>
      <c r="I34" s="89">
        <f t="shared" si="3"/>
        <v>167</v>
      </c>
      <c r="J34" s="90">
        <v>96</v>
      </c>
      <c r="K34" s="89">
        <v>71</v>
      </c>
      <c r="L34" s="91">
        <v>9</v>
      </c>
      <c r="M34" s="89">
        <v>1</v>
      </c>
      <c r="N34" s="88">
        <f t="shared" si="4"/>
        <v>1985</v>
      </c>
      <c r="O34" s="93">
        <v>1032</v>
      </c>
      <c r="P34" s="88">
        <v>953</v>
      </c>
      <c r="Q34" s="37">
        <f t="shared" si="5"/>
        <v>9.5</v>
      </c>
      <c r="R34" s="37">
        <f t="shared" si="6"/>
        <v>248.125</v>
      </c>
      <c r="S34" s="38">
        <f t="shared" si="7"/>
        <v>26.11842105263158</v>
      </c>
      <c r="T34" s="39">
        <f t="shared" si="8"/>
        <v>11.886227544910179</v>
      </c>
    </row>
    <row r="35" spans="1:20" ht="11.25" customHeight="1">
      <c r="A35" s="35" t="s">
        <v>77</v>
      </c>
      <c r="B35" s="88">
        <f t="shared" si="1"/>
        <v>1</v>
      </c>
      <c r="C35" s="89">
        <v>1</v>
      </c>
      <c r="D35" s="124">
        <v>0</v>
      </c>
      <c r="E35" s="41">
        <f t="shared" si="2"/>
        <v>8</v>
      </c>
      <c r="F35" s="90">
        <v>6</v>
      </c>
      <c r="G35" s="124">
        <v>0</v>
      </c>
      <c r="H35" s="90">
        <v>2</v>
      </c>
      <c r="I35" s="89">
        <f t="shared" si="3"/>
        <v>18</v>
      </c>
      <c r="J35" s="90">
        <v>11</v>
      </c>
      <c r="K35" s="89">
        <v>7</v>
      </c>
      <c r="L35" s="91">
        <v>1</v>
      </c>
      <c r="M35" s="124">
        <v>0</v>
      </c>
      <c r="N35" s="88">
        <f t="shared" si="4"/>
        <v>176</v>
      </c>
      <c r="O35" s="93">
        <v>95</v>
      </c>
      <c r="P35" s="88">
        <v>81</v>
      </c>
      <c r="Q35" s="37">
        <f t="shared" si="5"/>
        <v>8</v>
      </c>
      <c r="R35" s="37">
        <f t="shared" si="6"/>
        <v>176</v>
      </c>
      <c r="S35" s="38">
        <f t="shared" si="7"/>
        <v>22</v>
      </c>
      <c r="T35" s="39">
        <f t="shared" si="8"/>
        <v>9.777777777777779</v>
      </c>
    </row>
    <row r="36" spans="1:20" ht="11.25" customHeight="1">
      <c r="A36" s="35" t="s">
        <v>31</v>
      </c>
      <c r="B36" s="88">
        <f t="shared" si="1"/>
        <v>1</v>
      </c>
      <c r="C36" s="89">
        <v>1</v>
      </c>
      <c r="D36" s="124">
        <v>0</v>
      </c>
      <c r="E36" s="41">
        <f t="shared" si="2"/>
        <v>15</v>
      </c>
      <c r="F36" s="90">
        <v>12</v>
      </c>
      <c r="G36" s="124">
        <v>0</v>
      </c>
      <c r="H36" s="90">
        <v>3</v>
      </c>
      <c r="I36" s="89">
        <f t="shared" si="3"/>
        <v>28</v>
      </c>
      <c r="J36" s="90">
        <v>18</v>
      </c>
      <c r="K36" s="89">
        <v>10</v>
      </c>
      <c r="L36" s="91">
        <v>1</v>
      </c>
      <c r="M36" s="124">
        <v>0</v>
      </c>
      <c r="N36" s="88">
        <f t="shared" si="4"/>
        <v>393</v>
      </c>
      <c r="O36" s="93">
        <v>194</v>
      </c>
      <c r="P36" s="88">
        <v>199</v>
      </c>
      <c r="Q36" s="37">
        <f t="shared" si="5"/>
        <v>15</v>
      </c>
      <c r="R36" s="37">
        <f t="shared" si="6"/>
        <v>393</v>
      </c>
      <c r="S36" s="38">
        <f t="shared" si="7"/>
        <v>26.2</v>
      </c>
      <c r="T36" s="39">
        <f t="shared" si="8"/>
        <v>14.035714285714286</v>
      </c>
    </row>
    <row r="37" spans="1:20" ht="11.25" customHeight="1">
      <c r="A37" s="35" t="s">
        <v>32</v>
      </c>
      <c r="B37" s="88">
        <f t="shared" si="1"/>
        <v>1</v>
      </c>
      <c r="C37" s="89">
        <v>1</v>
      </c>
      <c r="D37" s="124">
        <v>0</v>
      </c>
      <c r="E37" s="41">
        <f t="shared" si="2"/>
        <v>14</v>
      </c>
      <c r="F37" s="90">
        <v>12</v>
      </c>
      <c r="G37" s="124">
        <v>0</v>
      </c>
      <c r="H37" s="90">
        <v>2</v>
      </c>
      <c r="I37" s="89">
        <f t="shared" si="3"/>
        <v>27</v>
      </c>
      <c r="J37" s="90">
        <v>13</v>
      </c>
      <c r="K37" s="89">
        <v>14</v>
      </c>
      <c r="L37" s="91">
        <v>1</v>
      </c>
      <c r="M37" s="124">
        <v>0</v>
      </c>
      <c r="N37" s="88">
        <f t="shared" si="4"/>
        <v>365</v>
      </c>
      <c r="O37" s="93">
        <v>201</v>
      </c>
      <c r="P37" s="88">
        <v>164</v>
      </c>
      <c r="Q37" s="37">
        <f t="shared" si="5"/>
        <v>14</v>
      </c>
      <c r="R37" s="37">
        <f t="shared" si="6"/>
        <v>365</v>
      </c>
      <c r="S37" s="38">
        <f t="shared" si="7"/>
        <v>26.071428571428573</v>
      </c>
      <c r="T37" s="39">
        <f t="shared" si="8"/>
        <v>13.518518518518519</v>
      </c>
    </row>
    <row r="38" spans="1:20" ht="11.25" customHeight="1">
      <c r="A38" s="35" t="s">
        <v>33</v>
      </c>
      <c r="B38" s="88">
        <f t="shared" si="1"/>
        <v>7</v>
      </c>
      <c r="C38" s="89">
        <v>7</v>
      </c>
      <c r="D38" s="124">
        <v>0</v>
      </c>
      <c r="E38" s="41">
        <f t="shared" si="2"/>
        <v>67</v>
      </c>
      <c r="F38" s="90">
        <v>53</v>
      </c>
      <c r="G38" s="124">
        <v>0</v>
      </c>
      <c r="H38" s="90">
        <v>14</v>
      </c>
      <c r="I38" s="89">
        <f t="shared" si="3"/>
        <v>141</v>
      </c>
      <c r="J38" s="90">
        <v>79</v>
      </c>
      <c r="K38" s="89">
        <v>62</v>
      </c>
      <c r="L38" s="91">
        <v>8</v>
      </c>
      <c r="M38" s="124">
        <v>0</v>
      </c>
      <c r="N38" s="88">
        <f t="shared" si="4"/>
        <v>1569</v>
      </c>
      <c r="O38" s="93">
        <v>792</v>
      </c>
      <c r="P38" s="88">
        <v>777</v>
      </c>
      <c r="Q38" s="37">
        <f t="shared" si="5"/>
        <v>9.571428571428571</v>
      </c>
      <c r="R38" s="37">
        <f t="shared" si="6"/>
        <v>224.14285714285714</v>
      </c>
      <c r="S38" s="38">
        <f t="shared" si="7"/>
        <v>23.417910447761194</v>
      </c>
      <c r="T38" s="39">
        <f t="shared" si="8"/>
        <v>11.127659574468085</v>
      </c>
    </row>
    <row r="39" spans="1:20" ht="11.25" customHeight="1">
      <c r="A39" s="35" t="s">
        <v>34</v>
      </c>
      <c r="B39" s="88">
        <f t="shared" si="1"/>
        <v>5</v>
      </c>
      <c r="C39" s="89">
        <v>5</v>
      </c>
      <c r="D39" s="124">
        <v>0</v>
      </c>
      <c r="E39" s="41">
        <f t="shared" si="2"/>
        <v>68</v>
      </c>
      <c r="F39" s="90">
        <v>56</v>
      </c>
      <c r="G39" s="124">
        <v>0</v>
      </c>
      <c r="H39" s="90">
        <v>12</v>
      </c>
      <c r="I39" s="89">
        <f t="shared" si="3"/>
        <v>140</v>
      </c>
      <c r="J39" s="90">
        <v>75</v>
      </c>
      <c r="K39" s="89">
        <v>65</v>
      </c>
      <c r="L39" s="91">
        <v>8</v>
      </c>
      <c r="M39" s="89">
        <v>1</v>
      </c>
      <c r="N39" s="88">
        <f t="shared" si="4"/>
        <v>1843</v>
      </c>
      <c r="O39" s="93">
        <v>938</v>
      </c>
      <c r="P39" s="88">
        <v>905</v>
      </c>
      <c r="Q39" s="37">
        <f t="shared" si="5"/>
        <v>13.6</v>
      </c>
      <c r="R39" s="37">
        <f t="shared" si="6"/>
        <v>368.6</v>
      </c>
      <c r="S39" s="38">
        <f t="shared" si="7"/>
        <v>27.102941176470587</v>
      </c>
      <c r="T39" s="39">
        <f t="shared" si="8"/>
        <v>13.164285714285715</v>
      </c>
    </row>
    <row r="40" spans="1:20" ht="11.25" customHeight="1">
      <c r="A40" s="49" t="s">
        <v>35</v>
      </c>
      <c r="B40" s="95">
        <f t="shared" si="1"/>
        <v>3</v>
      </c>
      <c r="C40" s="98">
        <v>3</v>
      </c>
      <c r="D40" s="128">
        <v>0</v>
      </c>
      <c r="E40" s="66">
        <f t="shared" si="2"/>
        <v>36</v>
      </c>
      <c r="F40" s="96">
        <v>30</v>
      </c>
      <c r="G40" s="128">
        <v>0</v>
      </c>
      <c r="H40" s="96">
        <v>6</v>
      </c>
      <c r="I40" s="98">
        <f t="shared" si="3"/>
        <v>73</v>
      </c>
      <c r="J40" s="96">
        <v>35</v>
      </c>
      <c r="K40" s="98">
        <v>38</v>
      </c>
      <c r="L40" s="99">
        <v>3</v>
      </c>
      <c r="M40" s="98">
        <v>2</v>
      </c>
      <c r="N40" s="95">
        <f t="shared" si="4"/>
        <v>985</v>
      </c>
      <c r="O40" s="101">
        <v>534</v>
      </c>
      <c r="P40" s="95">
        <v>451</v>
      </c>
      <c r="Q40" s="50">
        <f t="shared" si="5"/>
        <v>12</v>
      </c>
      <c r="R40" s="50">
        <f t="shared" si="6"/>
        <v>328.3333333333333</v>
      </c>
      <c r="S40" s="51">
        <f t="shared" si="7"/>
        <v>27.36111111111111</v>
      </c>
      <c r="T40" s="57">
        <f t="shared" si="8"/>
        <v>13.493150684931507</v>
      </c>
    </row>
  </sheetData>
  <sheetProtection/>
  <mergeCells count="10">
    <mergeCell ref="A2:A3"/>
    <mergeCell ref="T2:T3"/>
    <mergeCell ref="B2:D2"/>
    <mergeCell ref="N2:P2"/>
    <mergeCell ref="Q2:R2"/>
    <mergeCell ref="S2:S3"/>
    <mergeCell ref="L2:L3"/>
    <mergeCell ref="M2:M3"/>
    <mergeCell ref="I2:K2"/>
    <mergeCell ref="E2:H2"/>
  </mergeCells>
  <printOptions horizontalCentered="1"/>
  <pageMargins left="0.2755905511811024" right="0.2755905511811024" top="0.3937007874015748" bottom="0.5118110236220472" header="0.31496062992125984" footer="0.2362204724409449"/>
  <pageSetup firstPageNumber="42" useFirstPageNumber="1" horizontalDpi="600" verticalDpi="600" orientation="portrait" pageOrder="overThenDown" paperSize="9" r:id="rId1"/>
  <headerFooter alignWithMargins="0">
    <oddFooter>&amp;C&amp;"ＭＳ 明朝,標準"- &amp;P -</oddFooter>
  </headerFooter>
  <colBreaks count="1" manualBreakCount="1">
    <brk id="1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T38"/>
  <sheetViews>
    <sheetView zoomScale="150" zoomScaleNormal="150" workbookViewId="0" topLeftCell="A1">
      <selection activeCell="A1" sqref="A1:A2"/>
    </sheetView>
  </sheetViews>
  <sheetFormatPr defaultColWidth="9.00390625" defaultRowHeight="13.5"/>
  <cols>
    <col min="1" max="1" width="9.625" style="3" customWidth="1"/>
    <col min="2" max="4" width="3.00390625" style="3" customWidth="1"/>
    <col min="5" max="5" width="4.375" style="3" customWidth="1"/>
    <col min="6" max="6" width="4.125" style="3" customWidth="1"/>
    <col min="7" max="8" width="3.00390625" style="3" customWidth="1"/>
    <col min="9" max="9" width="4.375" style="3" customWidth="1"/>
    <col min="10" max="11" width="4.125" style="3" customWidth="1"/>
    <col min="12" max="13" width="5.125" style="3" customWidth="1"/>
    <col min="14" max="16" width="5.25390625" style="3" customWidth="1"/>
    <col min="17" max="20" width="4.875" style="3" customWidth="1"/>
    <col min="21" max="16384" width="9.00390625" style="3" customWidth="1"/>
  </cols>
  <sheetData>
    <row r="1" spans="1:20" ht="22.5" customHeight="1">
      <c r="A1" s="138" t="s">
        <v>64</v>
      </c>
      <c r="B1" s="143" t="s">
        <v>84</v>
      </c>
      <c r="C1" s="143"/>
      <c r="D1" s="143"/>
      <c r="E1" s="143" t="s">
        <v>65</v>
      </c>
      <c r="F1" s="143"/>
      <c r="G1" s="143"/>
      <c r="H1" s="143"/>
      <c r="I1" s="143" t="s">
        <v>66</v>
      </c>
      <c r="J1" s="143"/>
      <c r="K1" s="144"/>
      <c r="L1" s="149" t="s">
        <v>3</v>
      </c>
      <c r="M1" s="145" t="s">
        <v>4</v>
      </c>
      <c r="N1" s="143" t="s">
        <v>85</v>
      </c>
      <c r="O1" s="151"/>
      <c r="P1" s="151"/>
      <c r="Q1" s="145" t="s">
        <v>5</v>
      </c>
      <c r="R1" s="152"/>
      <c r="S1" s="145" t="s">
        <v>89</v>
      </c>
      <c r="T1" s="147" t="s">
        <v>90</v>
      </c>
    </row>
    <row r="2" spans="1:20" ht="21.75" customHeight="1">
      <c r="A2" s="139"/>
      <c r="B2" s="14" t="s">
        <v>68</v>
      </c>
      <c r="C2" s="14" t="s">
        <v>69</v>
      </c>
      <c r="D2" s="14" t="s">
        <v>70</v>
      </c>
      <c r="E2" s="14" t="s">
        <v>68</v>
      </c>
      <c r="F2" s="14" t="s">
        <v>71</v>
      </c>
      <c r="G2" s="14" t="s">
        <v>72</v>
      </c>
      <c r="H2" s="14" t="s">
        <v>73</v>
      </c>
      <c r="I2" s="14" t="s">
        <v>68</v>
      </c>
      <c r="J2" s="14" t="s">
        <v>74</v>
      </c>
      <c r="K2" s="15" t="s">
        <v>75</v>
      </c>
      <c r="L2" s="150"/>
      <c r="M2" s="146"/>
      <c r="N2" s="14" t="s">
        <v>68</v>
      </c>
      <c r="O2" s="14" t="s">
        <v>74</v>
      </c>
      <c r="P2" s="14" t="s">
        <v>75</v>
      </c>
      <c r="Q2" s="16" t="s">
        <v>8</v>
      </c>
      <c r="R2" s="16" t="s">
        <v>88</v>
      </c>
      <c r="S2" s="146"/>
      <c r="T2" s="148"/>
    </row>
    <row r="3" spans="1:20" ht="5.25" customHeight="1">
      <c r="A3" s="17"/>
      <c r="B3" s="18"/>
      <c r="C3" s="18"/>
      <c r="D3" s="18"/>
      <c r="E3" s="19"/>
      <c r="F3" s="18"/>
      <c r="G3" s="20"/>
      <c r="H3" s="18"/>
      <c r="I3" s="20"/>
      <c r="J3" s="18"/>
      <c r="K3" s="20"/>
      <c r="L3" s="21"/>
      <c r="M3" s="22"/>
      <c r="N3" s="18"/>
      <c r="O3" s="20"/>
      <c r="P3" s="18"/>
      <c r="Q3" s="23"/>
      <c r="R3" s="24"/>
      <c r="S3" s="25"/>
      <c r="T3" s="26"/>
    </row>
    <row r="4" spans="1:20" s="59" customFormat="1" ht="11.25" customHeight="1">
      <c r="A4" s="27" t="s">
        <v>78</v>
      </c>
      <c r="B4" s="28">
        <f>SUM(B5:B21)</f>
        <v>39</v>
      </c>
      <c r="C4" s="28">
        <f aca="true" t="shared" si="0" ref="C4:P4">SUM(C5:C21)</f>
        <v>39</v>
      </c>
      <c r="D4" s="132">
        <f t="shared" si="0"/>
        <v>0</v>
      </c>
      <c r="E4" s="29">
        <f t="shared" si="0"/>
        <v>427</v>
      </c>
      <c r="F4" s="28">
        <f t="shared" si="0"/>
        <v>354</v>
      </c>
      <c r="G4" s="132">
        <f t="shared" si="0"/>
        <v>0</v>
      </c>
      <c r="H4" s="28">
        <f t="shared" si="0"/>
        <v>73</v>
      </c>
      <c r="I4" s="30">
        <f t="shared" si="0"/>
        <v>915</v>
      </c>
      <c r="J4" s="28">
        <f t="shared" si="0"/>
        <v>512</v>
      </c>
      <c r="K4" s="30">
        <f t="shared" si="0"/>
        <v>403</v>
      </c>
      <c r="L4" s="76">
        <f t="shared" si="0"/>
        <v>44</v>
      </c>
      <c r="M4" s="30">
        <f t="shared" si="0"/>
        <v>5</v>
      </c>
      <c r="N4" s="28">
        <f t="shared" si="0"/>
        <v>11078</v>
      </c>
      <c r="O4" s="30">
        <f t="shared" si="0"/>
        <v>5724</v>
      </c>
      <c r="P4" s="28">
        <f t="shared" si="0"/>
        <v>5354</v>
      </c>
      <c r="Q4" s="31">
        <f aca="true" t="shared" si="1" ref="Q4:Q38">E4/B4</f>
        <v>10.948717948717949</v>
      </c>
      <c r="R4" s="32">
        <f aca="true" t="shared" si="2" ref="R4:R38">N4/C4</f>
        <v>284.05128205128204</v>
      </c>
      <c r="S4" s="33">
        <f aca="true" t="shared" si="3" ref="S4:S38">N4/E4</f>
        <v>25.943793911007027</v>
      </c>
      <c r="T4" s="34">
        <f aca="true" t="shared" si="4" ref="T4:T38">N4/I4</f>
        <v>12.107103825136612</v>
      </c>
    </row>
    <row r="5" spans="1:20" ht="11.25" customHeight="1">
      <c r="A5" s="35" t="s">
        <v>36</v>
      </c>
      <c r="B5" s="88">
        <f aca="true" t="shared" si="5" ref="B5:B38">C5+D5</f>
        <v>4</v>
      </c>
      <c r="C5" s="90">
        <v>4</v>
      </c>
      <c r="D5" s="107">
        <v>0</v>
      </c>
      <c r="E5" s="41">
        <f aca="true" t="shared" si="6" ref="E5:E38">F5+G5+H5</f>
        <v>55</v>
      </c>
      <c r="F5" s="90">
        <v>47</v>
      </c>
      <c r="G5" s="107">
        <v>0</v>
      </c>
      <c r="H5" s="90">
        <v>8</v>
      </c>
      <c r="I5" s="89">
        <f aca="true" t="shared" si="7" ref="I5:I38">J5+K5</f>
        <v>112</v>
      </c>
      <c r="J5" s="90">
        <v>65</v>
      </c>
      <c r="K5" s="89">
        <v>47</v>
      </c>
      <c r="L5" s="91">
        <v>5</v>
      </c>
      <c r="M5" s="107">
        <v>0</v>
      </c>
      <c r="N5" s="88">
        <f aca="true" t="shared" si="8" ref="N5:N38">O5+P5</f>
        <v>1493</v>
      </c>
      <c r="O5" s="93">
        <v>796</v>
      </c>
      <c r="P5" s="88">
        <v>697</v>
      </c>
      <c r="Q5" s="36">
        <f t="shared" si="1"/>
        <v>13.75</v>
      </c>
      <c r="R5" s="37">
        <f t="shared" si="2"/>
        <v>373.25</v>
      </c>
      <c r="S5" s="38">
        <f t="shared" si="3"/>
        <v>27.145454545454545</v>
      </c>
      <c r="T5" s="39">
        <f t="shared" si="4"/>
        <v>13.330357142857142</v>
      </c>
    </row>
    <row r="6" spans="1:20" ht="11.25" customHeight="1">
      <c r="A6" s="35" t="s">
        <v>37</v>
      </c>
      <c r="B6" s="88">
        <f t="shared" si="5"/>
        <v>6</v>
      </c>
      <c r="C6" s="90">
        <v>6</v>
      </c>
      <c r="D6" s="107">
        <v>0</v>
      </c>
      <c r="E6" s="41">
        <f t="shared" si="6"/>
        <v>60</v>
      </c>
      <c r="F6" s="90">
        <v>48</v>
      </c>
      <c r="G6" s="107">
        <v>0</v>
      </c>
      <c r="H6" s="90">
        <v>12</v>
      </c>
      <c r="I6" s="89">
        <f t="shared" si="7"/>
        <v>135</v>
      </c>
      <c r="J6" s="90">
        <v>72</v>
      </c>
      <c r="K6" s="89">
        <v>63</v>
      </c>
      <c r="L6" s="91">
        <v>6</v>
      </c>
      <c r="M6" s="89">
        <v>2</v>
      </c>
      <c r="N6" s="88">
        <f t="shared" si="8"/>
        <v>1430</v>
      </c>
      <c r="O6" s="93">
        <v>740</v>
      </c>
      <c r="P6" s="88">
        <v>690</v>
      </c>
      <c r="Q6" s="36">
        <f t="shared" si="1"/>
        <v>10</v>
      </c>
      <c r="R6" s="37">
        <f t="shared" si="2"/>
        <v>238.33333333333334</v>
      </c>
      <c r="S6" s="38">
        <f t="shared" si="3"/>
        <v>23.833333333333332</v>
      </c>
      <c r="T6" s="39">
        <f t="shared" si="4"/>
        <v>10.592592592592593</v>
      </c>
    </row>
    <row r="7" spans="1:20" ht="11.25" customHeight="1">
      <c r="A7" s="35" t="s">
        <v>111</v>
      </c>
      <c r="B7" s="88">
        <f t="shared" si="5"/>
        <v>3</v>
      </c>
      <c r="C7" s="90">
        <v>3</v>
      </c>
      <c r="D7" s="107">
        <v>0</v>
      </c>
      <c r="E7" s="41">
        <f t="shared" si="6"/>
        <v>46</v>
      </c>
      <c r="F7" s="90">
        <v>40</v>
      </c>
      <c r="G7" s="107">
        <v>0</v>
      </c>
      <c r="H7" s="90">
        <v>6</v>
      </c>
      <c r="I7" s="89">
        <f t="shared" si="7"/>
        <v>93</v>
      </c>
      <c r="J7" s="90">
        <v>52</v>
      </c>
      <c r="K7" s="89">
        <v>41</v>
      </c>
      <c r="L7" s="91">
        <v>4</v>
      </c>
      <c r="M7" s="89">
        <v>1</v>
      </c>
      <c r="N7" s="88">
        <f t="shared" si="8"/>
        <v>1336</v>
      </c>
      <c r="O7" s="93">
        <v>707</v>
      </c>
      <c r="P7" s="88">
        <v>629</v>
      </c>
      <c r="Q7" s="36">
        <f t="shared" si="1"/>
        <v>15.333333333333334</v>
      </c>
      <c r="R7" s="37">
        <f t="shared" si="2"/>
        <v>445.3333333333333</v>
      </c>
      <c r="S7" s="38">
        <f t="shared" si="3"/>
        <v>29.043478260869566</v>
      </c>
      <c r="T7" s="39">
        <f t="shared" si="4"/>
        <v>14.365591397849462</v>
      </c>
    </row>
    <row r="8" spans="1:20" ht="11.25" customHeight="1">
      <c r="A8" s="35" t="s">
        <v>38</v>
      </c>
      <c r="B8" s="88">
        <f t="shared" si="5"/>
        <v>1</v>
      </c>
      <c r="C8" s="90">
        <v>1</v>
      </c>
      <c r="D8" s="107">
        <v>0</v>
      </c>
      <c r="E8" s="41">
        <f t="shared" si="6"/>
        <v>14</v>
      </c>
      <c r="F8" s="90">
        <v>12</v>
      </c>
      <c r="G8" s="107">
        <v>0</v>
      </c>
      <c r="H8" s="90">
        <v>2</v>
      </c>
      <c r="I8" s="89">
        <f t="shared" si="7"/>
        <v>29</v>
      </c>
      <c r="J8" s="90">
        <v>16</v>
      </c>
      <c r="K8" s="89">
        <v>13</v>
      </c>
      <c r="L8" s="91">
        <v>2</v>
      </c>
      <c r="M8" s="107">
        <v>0</v>
      </c>
      <c r="N8" s="88">
        <f t="shared" si="8"/>
        <v>418</v>
      </c>
      <c r="O8" s="88">
        <v>209</v>
      </c>
      <c r="P8" s="88">
        <v>209</v>
      </c>
      <c r="Q8" s="36">
        <f t="shared" si="1"/>
        <v>14</v>
      </c>
      <c r="R8" s="37">
        <f t="shared" si="2"/>
        <v>418</v>
      </c>
      <c r="S8" s="38">
        <f t="shared" si="3"/>
        <v>29.857142857142858</v>
      </c>
      <c r="T8" s="39">
        <f t="shared" si="4"/>
        <v>14.413793103448276</v>
      </c>
    </row>
    <row r="9" spans="1:20" ht="11.25" customHeight="1">
      <c r="A9" s="35" t="s">
        <v>39</v>
      </c>
      <c r="B9" s="88">
        <f t="shared" si="5"/>
        <v>2</v>
      </c>
      <c r="C9" s="90">
        <v>2</v>
      </c>
      <c r="D9" s="107">
        <v>0</v>
      </c>
      <c r="E9" s="41">
        <f t="shared" si="6"/>
        <v>25</v>
      </c>
      <c r="F9" s="90">
        <v>21</v>
      </c>
      <c r="G9" s="107">
        <v>0</v>
      </c>
      <c r="H9" s="90">
        <v>4</v>
      </c>
      <c r="I9" s="89">
        <f t="shared" si="7"/>
        <v>52</v>
      </c>
      <c r="J9" s="90">
        <v>27</v>
      </c>
      <c r="K9" s="89">
        <v>25</v>
      </c>
      <c r="L9" s="91">
        <v>3</v>
      </c>
      <c r="M9" s="107">
        <v>0</v>
      </c>
      <c r="N9" s="88">
        <f t="shared" si="8"/>
        <v>691</v>
      </c>
      <c r="O9" s="88">
        <v>392</v>
      </c>
      <c r="P9" s="88">
        <v>299</v>
      </c>
      <c r="Q9" s="36">
        <f t="shared" si="1"/>
        <v>12.5</v>
      </c>
      <c r="R9" s="37">
        <f t="shared" si="2"/>
        <v>345.5</v>
      </c>
      <c r="S9" s="38">
        <f t="shared" si="3"/>
        <v>27.64</v>
      </c>
      <c r="T9" s="39">
        <f t="shared" si="4"/>
        <v>13.288461538461538</v>
      </c>
    </row>
    <row r="10" spans="1:20" ht="11.25" customHeight="1">
      <c r="A10" s="35" t="s">
        <v>40</v>
      </c>
      <c r="B10" s="88">
        <f t="shared" si="5"/>
        <v>1</v>
      </c>
      <c r="C10" s="90">
        <v>1</v>
      </c>
      <c r="D10" s="107">
        <v>0</v>
      </c>
      <c r="E10" s="41">
        <f t="shared" si="6"/>
        <v>7</v>
      </c>
      <c r="F10" s="90">
        <v>6</v>
      </c>
      <c r="G10" s="107">
        <v>0</v>
      </c>
      <c r="H10" s="90">
        <v>1</v>
      </c>
      <c r="I10" s="89">
        <f t="shared" si="7"/>
        <v>17</v>
      </c>
      <c r="J10" s="90">
        <v>11</v>
      </c>
      <c r="K10" s="89">
        <v>6</v>
      </c>
      <c r="L10" s="91">
        <v>1</v>
      </c>
      <c r="M10" s="107">
        <v>0</v>
      </c>
      <c r="N10" s="88">
        <f t="shared" si="8"/>
        <v>180</v>
      </c>
      <c r="O10" s="93">
        <v>94</v>
      </c>
      <c r="P10" s="88">
        <v>86</v>
      </c>
      <c r="Q10" s="36">
        <f t="shared" si="1"/>
        <v>7</v>
      </c>
      <c r="R10" s="37">
        <f t="shared" si="2"/>
        <v>180</v>
      </c>
      <c r="S10" s="38">
        <f t="shared" si="3"/>
        <v>25.714285714285715</v>
      </c>
      <c r="T10" s="39">
        <f t="shared" si="4"/>
        <v>10.588235294117647</v>
      </c>
    </row>
    <row r="11" spans="1:20" ht="11.25" customHeight="1">
      <c r="A11" s="35" t="s">
        <v>41</v>
      </c>
      <c r="B11" s="88">
        <f t="shared" si="5"/>
        <v>7</v>
      </c>
      <c r="C11" s="90">
        <v>7</v>
      </c>
      <c r="D11" s="107">
        <v>0</v>
      </c>
      <c r="E11" s="41">
        <f t="shared" si="6"/>
        <v>82</v>
      </c>
      <c r="F11" s="90">
        <v>72</v>
      </c>
      <c r="G11" s="107">
        <v>0</v>
      </c>
      <c r="H11" s="90">
        <v>10</v>
      </c>
      <c r="I11" s="89">
        <f t="shared" si="7"/>
        <v>171</v>
      </c>
      <c r="J11" s="90">
        <v>97</v>
      </c>
      <c r="K11" s="89">
        <v>74</v>
      </c>
      <c r="L11" s="91">
        <v>8</v>
      </c>
      <c r="M11" s="107">
        <v>0</v>
      </c>
      <c r="N11" s="88">
        <f t="shared" si="8"/>
        <v>2366</v>
      </c>
      <c r="O11" s="93">
        <v>1211</v>
      </c>
      <c r="P11" s="88">
        <v>1155</v>
      </c>
      <c r="Q11" s="36">
        <f t="shared" si="1"/>
        <v>11.714285714285714</v>
      </c>
      <c r="R11" s="37">
        <f t="shared" si="2"/>
        <v>338</v>
      </c>
      <c r="S11" s="38">
        <f t="shared" si="3"/>
        <v>28.853658536585368</v>
      </c>
      <c r="T11" s="39">
        <f t="shared" si="4"/>
        <v>13.836257309941521</v>
      </c>
    </row>
    <row r="12" spans="1:20" ht="11.25" customHeight="1">
      <c r="A12" s="35" t="s">
        <v>42</v>
      </c>
      <c r="B12" s="88">
        <f t="shared" si="5"/>
        <v>1</v>
      </c>
      <c r="C12" s="90">
        <v>1</v>
      </c>
      <c r="D12" s="107">
        <v>0</v>
      </c>
      <c r="E12" s="41">
        <f t="shared" si="6"/>
        <v>11</v>
      </c>
      <c r="F12" s="90">
        <v>9</v>
      </c>
      <c r="G12" s="107">
        <v>0</v>
      </c>
      <c r="H12" s="90">
        <v>2</v>
      </c>
      <c r="I12" s="89">
        <f t="shared" si="7"/>
        <v>25</v>
      </c>
      <c r="J12" s="90">
        <v>15</v>
      </c>
      <c r="K12" s="89">
        <v>10</v>
      </c>
      <c r="L12" s="91">
        <v>1</v>
      </c>
      <c r="M12" s="107">
        <v>0</v>
      </c>
      <c r="N12" s="88">
        <f t="shared" si="8"/>
        <v>308</v>
      </c>
      <c r="O12" s="93">
        <v>153</v>
      </c>
      <c r="P12" s="88">
        <v>155</v>
      </c>
      <c r="Q12" s="36">
        <f t="shared" si="1"/>
        <v>11</v>
      </c>
      <c r="R12" s="37">
        <f t="shared" si="2"/>
        <v>308</v>
      </c>
      <c r="S12" s="38">
        <f t="shared" si="3"/>
        <v>28</v>
      </c>
      <c r="T12" s="39">
        <f t="shared" si="4"/>
        <v>12.32</v>
      </c>
    </row>
    <row r="13" spans="1:20" ht="11.25" customHeight="1">
      <c r="A13" s="35" t="s">
        <v>43</v>
      </c>
      <c r="B13" s="88">
        <f t="shared" si="5"/>
        <v>1</v>
      </c>
      <c r="C13" s="90">
        <v>1</v>
      </c>
      <c r="D13" s="107">
        <v>0</v>
      </c>
      <c r="E13" s="41">
        <f t="shared" si="6"/>
        <v>11</v>
      </c>
      <c r="F13" s="90">
        <v>9</v>
      </c>
      <c r="G13" s="107">
        <v>0</v>
      </c>
      <c r="H13" s="90">
        <v>2</v>
      </c>
      <c r="I13" s="89">
        <f t="shared" si="7"/>
        <v>22</v>
      </c>
      <c r="J13" s="90">
        <v>11</v>
      </c>
      <c r="K13" s="89">
        <v>11</v>
      </c>
      <c r="L13" s="91">
        <v>1</v>
      </c>
      <c r="M13" s="107">
        <v>0</v>
      </c>
      <c r="N13" s="88">
        <f t="shared" si="8"/>
        <v>261</v>
      </c>
      <c r="O13" s="93">
        <v>142</v>
      </c>
      <c r="P13" s="88">
        <v>119</v>
      </c>
      <c r="Q13" s="36">
        <f t="shared" si="1"/>
        <v>11</v>
      </c>
      <c r="R13" s="37">
        <f t="shared" si="2"/>
        <v>261</v>
      </c>
      <c r="S13" s="38">
        <f t="shared" si="3"/>
        <v>23.727272727272727</v>
      </c>
      <c r="T13" s="39">
        <f t="shared" si="4"/>
        <v>11.863636363636363</v>
      </c>
    </row>
    <row r="14" spans="1:20" ht="11.25" customHeight="1">
      <c r="A14" s="35" t="s">
        <v>44</v>
      </c>
      <c r="B14" s="88">
        <f t="shared" si="5"/>
        <v>1</v>
      </c>
      <c r="C14" s="90">
        <v>1</v>
      </c>
      <c r="D14" s="107">
        <v>0</v>
      </c>
      <c r="E14" s="41">
        <f t="shared" si="6"/>
        <v>9</v>
      </c>
      <c r="F14" s="90">
        <v>7</v>
      </c>
      <c r="G14" s="107">
        <v>0</v>
      </c>
      <c r="H14" s="90">
        <v>2</v>
      </c>
      <c r="I14" s="89">
        <f t="shared" si="7"/>
        <v>18</v>
      </c>
      <c r="J14" s="90">
        <v>11</v>
      </c>
      <c r="K14" s="89">
        <v>7</v>
      </c>
      <c r="L14" s="91">
        <v>1</v>
      </c>
      <c r="M14" s="89">
        <v>1</v>
      </c>
      <c r="N14" s="88">
        <f t="shared" si="8"/>
        <v>185</v>
      </c>
      <c r="O14" s="93">
        <v>86</v>
      </c>
      <c r="P14" s="88">
        <v>99</v>
      </c>
      <c r="Q14" s="36">
        <f t="shared" si="1"/>
        <v>9</v>
      </c>
      <c r="R14" s="37">
        <f t="shared" si="2"/>
        <v>185</v>
      </c>
      <c r="S14" s="38">
        <f t="shared" si="3"/>
        <v>20.555555555555557</v>
      </c>
      <c r="T14" s="39">
        <f t="shared" si="4"/>
        <v>10.277777777777779</v>
      </c>
    </row>
    <row r="15" spans="1:20" ht="11.25" customHeight="1">
      <c r="A15" s="35" t="s">
        <v>45</v>
      </c>
      <c r="B15" s="88">
        <f t="shared" si="5"/>
        <v>1</v>
      </c>
      <c r="C15" s="90">
        <v>1</v>
      </c>
      <c r="D15" s="107">
        <v>0</v>
      </c>
      <c r="E15" s="41">
        <f t="shared" si="6"/>
        <v>8</v>
      </c>
      <c r="F15" s="90">
        <v>6</v>
      </c>
      <c r="G15" s="107">
        <v>0</v>
      </c>
      <c r="H15" s="90">
        <v>2</v>
      </c>
      <c r="I15" s="89">
        <f t="shared" si="7"/>
        <v>19</v>
      </c>
      <c r="J15" s="90">
        <v>11</v>
      </c>
      <c r="K15" s="89">
        <v>8</v>
      </c>
      <c r="L15" s="91">
        <v>1</v>
      </c>
      <c r="M15" s="125">
        <v>1</v>
      </c>
      <c r="N15" s="88">
        <f t="shared" si="8"/>
        <v>172</v>
      </c>
      <c r="O15" s="93">
        <v>77</v>
      </c>
      <c r="P15" s="88">
        <v>95</v>
      </c>
      <c r="Q15" s="36">
        <f t="shared" si="1"/>
        <v>8</v>
      </c>
      <c r="R15" s="37">
        <f t="shared" si="2"/>
        <v>172</v>
      </c>
      <c r="S15" s="38">
        <f t="shared" si="3"/>
        <v>21.5</v>
      </c>
      <c r="T15" s="39">
        <f t="shared" si="4"/>
        <v>9.052631578947368</v>
      </c>
    </row>
    <row r="16" spans="1:20" ht="11.25" customHeight="1">
      <c r="A16" s="35" t="s">
        <v>46</v>
      </c>
      <c r="B16" s="88">
        <f t="shared" si="5"/>
        <v>1</v>
      </c>
      <c r="C16" s="90">
        <v>1</v>
      </c>
      <c r="D16" s="107">
        <v>0</v>
      </c>
      <c r="E16" s="41">
        <f t="shared" si="6"/>
        <v>8</v>
      </c>
      <c r="F16" s="90">
        <v>6</v>
      </c>
      <c r="G16" s="107">
        <v>0</v>
      </c>
      <c r="H16" s="90">
        <v>2</v>
      </c>
      <c r="I16" s="89">
        <f t="shared" si="7"/>
        <v>20</v>
      </c>
      <c r="J16" s="90">
        <v>11</v>
      </c>
      <c r="K16" s="89">
        <v>9</v>
      </c>
      <c r="L16" s="91">
        <v>1</v>
      </c>
      <c r="M16" s="107">
        <v>0</v>
      </c>
      <c r="N16" s="88">
        <f t="shared" si="8"/>
        <v>159</v>
      </c>
      <c r="O16" s="93">
        <v>78</v>
      </c>
      <c r="P16" s="88">
        <v>81</v>
      </c>
      <c r="Q16" s="36">
        <f t="shared" si="1"/>
        <v>8</v>
      </c>
      <c r="R16" s="37">
        <f t="shared" si="2"/>
        <v>159</v>
      </c>
      <c r="S16" s="38">
        <f t="shared" si="3"/>
        <v>19.875</v>
      </c>
      <c r="T16" s="39">
        <f t="shared" si="4"/>
        <v>7.95</v>
      </c>
    </row>
    <row r="17" spans="1:20" ht="11.25" customHeight="1">
      <c r="A17" s="35" t="s">
        <v>47</v>
      </c>
      <c r="B17" s="88">
        <f t="shared" si="5"/>
        <v>1</v>
      </c>
      <c r="C17" s="90">
        <v>1</v>
      </c>
      <c r="D17" s="107">
        <v>0</v>
      </c>
      <c r="E17" s="41">
        <f t="shared" si="6"/>
        <v>14</v>
      </c>
      <c r="F17" s="90">
        <v>12</v>
      </c>
      <c r="G17" s="107">
        <v>0</v>
      </c>
      <c r="H17" s="90">
        <v>2</v>
      </c>
      <c r="I17" s="89">
        <f t="shared" si="7"/>
        <v>28</v>
      </c>
      <c r="J17" s="90">
        <v>15</v>
      </c>
      <c r="K17" s="89">
        <v>13</v>
      </c>
      <c r="L17" s="91">
        <v>1</v>
      </c>
      <c r="M17" s="107">
        <v>0</v>
      </c>
      <c r="N17" s="88">
        <f t="shared" si="8"/>
        <v>390</v>
      </c>
      <c r="O17" s="93">
        <v>200</v>
      </c>
      <c r="P17" s="88">
        <v>190</v>
      </c>
      <c r="Q17" s="36">
        <f t="shared" si="1"/>
        <v>14</v>
      </c>
      <c r="R17" s="37">
        <f t="shared" si="2"/>
        <v>390</v>
      </c>
      <c r="S17" s="38">
        <f t="shared" si="3"/>
        <v>27.857142857142858</v>
      </c>
      <c r="T17" s="39">
        <f t="shared" si="4"/>
        <v>13.928571428571429</v>
      </c>
    </row>
    <row r="18" spans="1:20" ht="11.25" customHeight="1">
      <c r="A18" s="35" t="s">
        <v>48</v>
      </c>
      <c r="B18" s="88">
        <f t="shared" si="5"/>
        <v>3</v>
      </c>
      <c r="C18" s="90">
        <v>3</v>
      </c>
      <c r="D18" s="107">
        <v>0</v>
      </c>
      <c r="E18" s="41">
        <f t="shared" si="6"/>
        <v>21</v>
      </c>
      <c r="F18" s="90">
        <v>15</v>
      </c>
      <c r="G18" s="107">
        <v>0</v>
      </c>
      <c r="H18" s="90">
        <v>6</v>
      </c>
      <c r="I18" s="89">
        <f t="shared" si="7"/>
        <v>48</v>
      </c>
      <c r="J18" s="90">
        <v>27</v>
      </c>
      <c r="K18" s="89">
        <v>21</v>
      </c>
      <c r="L18" s="91">
        <v>3</v>
      </c>
      <c r="M18" s="107">
        <v>0</v>
      </c>
      <c r="N18" s="88">
        <f t="shared" si="8"/>
        <v>390</v>
      </c>
      <c r="O18" s="93">
        <v>179</v>
      </c>
      <c r="P18" s="88">
        <v>211</v>
      </c>
      <c r="Q18" s="36">
        <f t="shared" si="1"/>
        <v>7</v>
      </c>
      <c r="R18" s="37">
        <f t="shared" si="2"/>
        <v>130</v>
      </c>
      <c r="S18" s="38">
        <f t="shared" si="3"/>
        <v>18.571428571428573</v>
      </c>
      <c r="T18" s="39">
        <f t="shared" si="4"/>
        <v>8.125</v>
      </c>
    </row>
    <row r="19" spans="1:20" ht="11.25" customHeight="1">
      <c r="A19" s="35" t="s">
        <v>79</v>
      </c>
      <c r="B19" s="88">
        <f t="shared" si="5"/>
        <v>3</v>
      </c>
      <c r="C19" s="90">
        <v>3</v>
      </c>
      <c r="D19" s="107">
        <v>0</v>
      </c>
      <c r="E19" s="41">
        <f t="shared" si="6"/>
        <v>35</v>
      </c>
      <c r="F19" s="90">
        <v>29</v>
      </c>
      <c r="G19" s="107">
        <v>0</v>
      </c>
      <c r="H19" s="90">
        <v>6</v>
      </c>
      <c r="I19" s="89">
        <f t="shared" si="7"/>
        <v>74</v>
      </c>
      <c r="J19" s="90">
        <v>39</v>
      </c>
      <c r="K19" s="89">
        <v>35</v>
      </c>
      <c r="L19" s="91">
        <v>3</v>
      </c>
      <c r="M19" s="107">
        <v>0</v>
      </c>
      <c r="N19" s="88">
        <f t="shared" si="8"/>
        <v>912</v>
      </c>
      <c r="O19" s="93">
        <v>479</v>
      </c>
      <c r="P19" s="88">
        <v>433</v>
      </c>
      <c r="Q19" s="36">
        <f t="shared" si="1"/>
        <v>11.666666666666666</v>
      </c>
      <c r="R19" s="37">
        <f t="shared" si="2"/>
        <v>304</v>
      </c>
      <c r="S19" s="38">
        <f t="shared" si="3"/>
        <v>26.057142857142857</v>
      </c>
      <c r="T19" s="39">
        <f t="shared" si="4"/>
        <v>12.324324324324325</v>
      </c>
    </row>
    <row r="20" spans="1:20" ht="11.25" customHeight="1">
      <c r="A20" s="35" t="s">
        <v>49</v>
      </c>
      <c r="B20" s="88">
        <f t="shared" si="5"/>
        <v>2</v>
      </c>
      <c r="C20" s="90">
        <v>2</v>
      </c>
      <c r="D20" s="107">
        <v>0</v>
      </c>
      <c r="E20" s="41">
        <f t="shared" si="6"/>
        <v>13</v>
      </c>
      <c r="F20" s="90">
        <v>9</v>
      </c>
      <c r="G20" s="107">
        <v>0</v>
      </c>
      <c r="H20" s="90">
        <v>4</v>
      </c>
      <c r="I20" s="89">
        <f t="shared" si="7"/>
        <v>33</v>
      </c>
      <c r="J20" s="90">
        <v>21</v>
      </c>
      <c r="K20" s="89">
        <v>12</v>
      </c>
      <c r="L20" s="91">
        <v>2</v>
      </c>
      <c r="M20" s="107">
        <v>0</v>
      </c>
      <c r="N20" s="88">
        <f t="shared" si="8"/>
        <v>245</v>
      </c>
      <c r="O20" s="93">
        <v>110</v>
      </c>
      <c r="P20" s="88">
        <v>135</v>
      </c>
      <c r="Q20" s="36">
        <f t="shared" si="1"/>
        <v>6.5</v>
      </c>
      <c r="R20" s="37">
        <f t="shared" si="2"/>
        <v>122.5</v>
      </c>
      <c r="S20" s="38">
        <f t="shared" si="3"/>
        <v>18.846153846153847</v>
      </c>
      <c r="T20" s="39">
        <f t="shared" si="4"/>
        <v>7.424242424242424</v>
      </c>
    </row>
    <row r="21" spans="1:20" ht="11.25" customHeight="1">
      <c r="A21" s="35" t="s">
        <v>50</v>
      </c>
      <c r="B21" s="88">
        <f t="shared" si="5"/>
        <v>1</v>
      </c>
      <c r="C21" s="90">
        <v>1</v>
      </c>
      <c r="D21" s="107">
        <v>0</v>
      </c>
      <c r="E21" s="41">
        <f t="shared" si="6"/>
        <v>8</v>
      </c>
      <c r="F21" s="90">
        <v>6</v>
      </c>
      <c r="G21" s="107">
        <v>0</v>
      </c>
      <c r="H21" s="90">
        <v>2</v>
      </c>
      <c r="I21" s="89">
        <f t="shared" si="7"/>
        <v>19</v>
      </c>
      <c r="J21" s="90">
        <v>11</v>
      </c>
      <c r="K21" s="89">
        <v>8</v>
      </c>
      <c r="L21" s="91">
        <v>1</v>
      </c>
      <c r="M21" s="107">
        <v>0</v>
      </c>
      <c r="N21" s="88">
        <f t="shared" si="8"/>
        <v>142</v>
      </c>
      <c r="O21" s="93">
        <v>71</v>
      </c>
      <c r="P21" s="88">
        <v>71</v>
      </c>
      <c r="Q21" s="36">
        <f t="shared" si="1"/>
        <v>8</v>
      </c>
      <c r="R21" s="37">
        <f t="shared" si="2"/>
        <v>142</v>
      </c>
      <c r="S21" s="38">
        <f t="shared" si="3"/>
        <v>17.75</v>
      </c>
      <c r="T21" s="39">
        <f t="shared" si="4"/>
        <v>7.473684210526316</v>
      </c>
    </row>
    <row r="22" spans="1:20" ht="11.25" customHeight="1">
      <c r="A22" s="35"/>
      <c r="B22" s="40"/>
      <c r="C22" s="40"/>
      <c r="D22" s="40"/>
      <c r="E22" s="41"/>
      <c r="F22" s="40"/>
      <c r="G22" s="42"/>
      <c r="H22" s="40"/>
      <c r="I22" s="42"/>
      <c r="J22" s="40"/>
      <c r="K22" s="42"/>
      <c r="L22" s="43"/>
      <c r="M22" s="42"/>
      <c r="N22" s="40"/>
      <c r="O22" s="42"/>
      <c r="P22" s="40"/>
      <c r="Q22" s="36"/>
      <c r="R22" s="37"/>
      <c r="S22" s="37"/>
      <c r="T22" s="44"/>
    </row>
    <row r="23" spans="1:20" s="59" customFormat="1" ht="11.25" customHeight="1">
      <c r="A23" s="27" t="s">
        <v>81</v>
      </c>
      <c r="B23" s="28">
        <f>SUM(B24:B32)</f>
        <v>70</v>
      </c>
      <c r="C23" s="28">
        <f aca="true" t="shared" si="9" ref="C23:P23">SUM(C24:C32)</f>
        <v>70</v>
      </c>
      <c r="D23" s="132">
        <f>SUM(D24:D32)</f>
        <v>0</v>
      </c>
      <c r="E23" s="28">
        <f t="shared" si="9"/>
        <v>730</v>
      </c>
      <c r="F23" s="28">
        <f t="shared" si="9"/>
        <v>600</v>
      </c>
      <c r="G23" s="132">
        <f>SUM(G24:G32)</f>
        <v>0</v>
      </c>
      <c r="H23" s="28">
        <f t="shared" si="9"/>
        <v>130</v>
      </c>
      <c r="I23" s="28">
        <f t="shared" si="9"/>
        <v>1543</v>
      </c>
      <c r="J23" s="28">
        <f t="shared" si="9"/>
        <v>902</v>
      </c>
      <c r="K23" s="29">
        <f t="shared" si="9"/>
        <v>641</v>
      </c>
      <c r="L23" s="76">
        <f t="shared" si="9"/>
        <v>80</v>
      </c>
      <c r="M23" s="28">
        <f t="shared" si="9"/>
        <v>12</v>
      </c>
      <c r="N23" s="28">
        <f t="shared" si="9"/>
        <v>18745</v>
      </c>
      <c r="O23" s="28">
        <f t="shared" si="9"/>
        <v>9676</v>
      </c>
      <c r="P23" s="28">
        <f t="shared" si="9"/>
        <v>9069</v>
      </c>
      <c r="Q23" s="31">
        <f t="shared" si="1"/>
        <v>10.428571428571429</v>
      </c>
      <c r="R23" s="32">
        <f t="shared" si="2"/>
        <v>267.7857142857143</v>
      </c>
      <c r="S23" s="33">
        <f t="shared" si="3"/>
        <v>25.67808219178082</v>
      </c>
      <c r="T23" s="34">
        <f t="shared" si="4"/>
        <v>12.148412184057031</v>
      </c>
    </row>
    <row r="24" spans="1:20" ht="11.25" customHeight="1">
      <c r="A24" s="35" t="s">
        <v>51</v>
      </c>
      <c r="B24" s="88">
        <f t="shared" si="5"/>
        <v>22</v>
      </c>
      <c r="C24" s="90">
        <v>22</v>
      </c>
      <c r="D24" s="107">
        <v>0</v>
      </c>
      <c r="E24" s="41">
        <f t="shared" si="6"/>
        <v>260</v>
      </c>
      <c r="F24" s="90">
        <v>225</v>
      </c>
      <c r="G24" s="107">
        <v>0</v>
      </c>
      <c r="H24" s="90">
        <v>35</v>
      </c>
      <c r="I24" s="89">
        <f t="shared" si="7"/>
        <v>544</v>
      </c>
      <c r="J24" s="90">
        <v>288</v>
      </c>
      <c r="K24" s="89">
        <v>256</v>
      </c>
      <c r="L24" s="91">
        <v>24</v>
      </c>
      <c r="M24" s="89">
        <v>5</v>
      </c>
      <c r="N24" s="88">
        <f t="shared" si="8"/>
        <v>7327</v>
      </c>
      <c r="O24" s="93">
        <v>3746</v>
      </c>
      <c r="P24" s="88">
        <v>3581</v>
      </c>
      <c r="Q24" s="36">
        <f t="shared" si="1"/>
        <v>11.818181818181818</v>
      </c>
      <c r="R24" s="37">
        <f t="shared" si="2"/>
        <v>333.04545454545456</v>
      </c>
      <c r="S24" s="38">
        <f t="shared" si="3"/>
        <v>28.18076923076923</v>
      </c>
      <c r="T24" s="39">
        <f t="shared" si="4"/>
        <v>13.46875</v>
      </c>
    </row>
    <row r="25" spans="1:20" ht="11.25" customHeight="1">
      <c r="A25" s="35" t="s">
        <v>52</v>
      </c>
      <c r="B25" s="88">
        <f t="shared" si="5"/>
        <v>4</v>
      </c>
      <c r="C25" s="90">
        <v>4</v>
      </c>
      <c r="D25" s="107">
        <v>0</v>
      </c>
      <c r="E25" s="41">
        <f t="shared" si="6"/>
        <v>43</v>
      </c>
      <c r="F25" s="90">
        <v>34</v>
      </c>
      <c r="G25" s="107">
        <v>0</v>
      </c>
      <c r="H25" s="90">
        <v>9</v>
      </c>
      <c r="I25" s="89">
        <f t="shared" si="7"/>
        <v>92</v>
      </c>
      <c r="J25" s="90">
        <v>61</v>
      </c>
      <c r="K25" s="89">
        <v>31</v>
      </c>
      <c r="L25" s="91">
        <v>5</v>
      </c>
      <c r="M25" s="107">
        <v>0</v>
      </c>
      <c r="N25" s="88">
        <f t="shared" si="8"/>
        <v>1144</v>
      </c>
      <c r="O25" s="93">
        <v>580</v>
      </c>
      <c r="P25" s="88">
        <v>564</v>
      </c>
      <c r="Q25" s="36">
        <f t="shared" si="1"/>
        <v>10.75</v>
      </c>
      <c r="R25" s="37">
        <f t="shared" si="2"/>
        <v>286</v>
      </c>
      <c r="S25" s="38">
        <f t="shared" si="3"/>
        <v>26.6046511627907</v>
      </c>
      <c r="T25" s="39">
        <f t="shared" si="4"/>
        <v>12.434782608695652</v>
      </c>
    </row>
    <row r="26" spans="1:20" ht="11.25" customHeight="1">
      <c r="A26" s="35" t="s">
        <v>53</v>
      </c>
      <c r="B26" s="88">
        <f t="shared" si="5"/>
        <v>3</v>
      </c>
      <c r="C26" s="90">
        <v>3</v>
      </c>
      <c r="D26" s="107">
        <v>0</v>
      </c>
      <c r="E26" s="41">
        <f t="shared" si="6"/>
        <v>32</v>
      </c>
      <c r="F26" s="90">
        <v>24</v>
      </c>
      <c r="G26" s="107">
        <v>0</v>
      </c>
      <c r="H26" s="90">
        <v>8</v>
      </c>
      <c r="I26" s="89">
        <f t="shared" si="7"/>
        <v>72</v>
      </c>
      <c r="J26" s="90">
        <v>42</v>
      </c>
      <c r="K26" s="89">
        <v>30</v>
      </c>
      <c r="L26" s="91">
        <v>4</v>
      </c>
      <c r="M26" s="89">
        <v>2</v>
      </c>
      <c r="N26" s="88">
        <f t="shared" si="8"/>
        <v>790</v>
      </c>
      <c r="O26" s="93">
        <v>404</v>
      </c>
      <c r="P26" s="88">
        <v>386</v>
      </c>
      <c r="Q26" s="36">
        <f t="shared" si="1"/>
        <v>10.666666666666666</v>
      </c>
      <c r="R26" s="37">
        <f t="shared" si="2"/>
        <v>263.3333333333333</v>
      </c>
      <c r="S26" s="38">
        <f t="shared" si="3"/>
        <v>24.6875</v>
      </c>
      <c r="T26" s="39">
        <f t="shared" si="4"/>
        <v>10.972222222222221</v>
      </c>
    </row>
    <row r="27" spans="1:20" ht="11.25" customHeight="1">
      <c r="A27" s="35" t="s">
        <v>54</v>
      </c>
      <c r="B27" s="88">
        <v>6</v>
      </c>
      <c r="C27" s="90">
        <v>6</v>
      </c>
      <c r="D27" s="107">
        <v>0</v>
      </c>
      <c r="E27" s="41">
        <f t="shared" si="6"/>
        <v>45</v>
      </c>
      <c r="F27" s="90">
        <v>33</v>
      </c>
      <c r="G27" s="107">
        <v>0</v>
      </c>
      <c r="H27" s="90">
        <v>12</v>
      </c>
      <c r="I27" s="89">
        <f t="shared" si="7"/>
        <v>99</v>
      </c>
      <c r="J27" s="90">
        <v>63</v>
      </c>
      <c r="K27" s="89">
        <v>36</v>
      </c>
      <c r="L27" s="91">
        <v>6</v>
      </c>
      <c r="M27" s="89">
        <v>1</v>
      </c>
      <c r="N27" s="88">
        <f t="shared" si="8"/>
        <v>862</v>
      </c>
      <c r="O27" s="93">
        <v>456</v>
      </c>
      <c r="P27" s="88">
        <v>406</v>
      </c>
      <c r="Q27" s="36">
        <f t="shared" si="1"/>
        <v>7.5</v>
      </c>
      <c r="R27" s="37">
        <f t="shared" si="2"/>
        <v>143.66666666666666</v>
      </c>
      <c r="S27" s="38">
        <f t="shared" si="3"/>
        <v>19.155555555555555</v>
      </c>
      <c r="T27" s="39">
        <f t="shared" si="4"/>
        <v>8.707070707070708</v>
      </c>
    </row>
    <row r="28" spans="1:20" ht="11.25" customHeight="1">
      <c r="A28" s="35" t="s">
        <v>55</v>
      </c>
      <c r="B28" s="88">
        <f t="shared" si="5"/>
        <v>1</v>
      </c>
      <c r="C28" s="90">
        <v>1</v>
      </c>
      <c r="D28" s="107">
        <v>0</v>
      </c>
      <c r="E28" s="41">
        <f t="shared" si="6"/>
        <v>8</v>
      </c>
      <c r="F28" s="90">
        <v>6</v>
      </c>
      <c r="G28" s="107">
        <v>0</v>
      </c>
      <c r="H28" s="90">
        <v>2</v>
      </c>
      <c r="I28" s="89">
        <f t="shared" si="7"/>
        <v>20</v>
      </c>
      <c r="J28" s="90">
        <v>12</v>
      </c>
      <c r="K28" s="89">
        <v>8</v>
      </c>
      <c r="L28" s="91">
        <v>1</v>
      </c>
      <c r="M28" s="107">
        <v>0</v>
      </c>
      <c r="N28" s="88">
        <f t="shared" si="8"/>
        <v>188</v>
      </c>
      <c r="O28" s="93">
        <v>96</v>
      </c>
      <c r="P28" s="88">
        <v>92</v>
      </c>
      <c r="Q28" s="36">
        <f t="shared" si="1"/>
        <v>8</v>
      </c>
      <c r="R28" s="37">
        <f t="shared" si="2"/>
        <v>188</v>
      </c>
      <c r="S28" s="38">
        <f t="shared" si="3"/>
        <v>23.5</v>
      </c>
      <c r="T28" s="39">
        <f t="shared" si="4"/>
        <v>9.4</v>
      </c>
    </row>
    <row r="29" spans="1:20" ht="11.25" customHeight="1">
      <c r="A29" s="35" t="s">
        <v>56</v>
      </c>
      <c r="B29" s="88">
        <f t="shared" si="5"/>
        <v>13</v>
      </c>
      <c r="C29" s="90">
        <v>13</v>
      </c>
      <c r="D29" s="107">
        <v>0</v>
      </c>
      <c r="E29" s="41">
        <f t="shared" si="6"/>
        <v>137</v>
      </c>
      <c r="F29" s="90">
        <v>111</v>
      </c>
      <c r="G29" s="107">
        <v>0</v>
      </c>
      <c r="H29" s="90">
        <v>26</v>
      </c>
      <c r="I29" s="89">
        <f t="shared" si="7"/>
        <v>278</v>
      </c>
      <c r="J29" s="90">
        <v>170</v>
      </c>
      <c r="K29" s="89">
        <v>108</v>
      </c>
      <c r="L29" s="91">
        <v>15</v>
      </c>
      <c r="M29" s="89">
        <v>2</v>
      </c>
      <c r="N29" s="88">
        <f t="shared" si="8"/>
        <v>3446</v>
      </c>
      <c r="O29" s="93">
        <v>1769</v>
      </c>
      <c r="P29" s="88">
        <v>1677</v>
      </c>
      <c r="Q29" s="36">
        <f t="shared" si="1"/>
        <v>10.538461538461538</v>
      </c>
      <c r="R29" s="37">
        <f t="shared" si="2"/>
        <v>265.0769230769231</v>
      </c>
      <c r="S29" s="38">
        <f t="shared" si="3"/>
        <v>25.153284671532848</v>
      </c>
      <c r="T29" s="39">
        <f t="shared" si="4"/>
        <v>12.39568345323741</v>
      </c>
    </row>
    <row r="30" spans="1:20" ht="11.25" customHeight="1">
      <c r="A30" s="35" t="s">
        <v>57</v>
      </c>
      <c r="B30" s="88">
        <f t="shared" si="5"/>
        <v>11</v>
      </c>
      <c r="C30" s="90">
        <v>11</v>
      </c>
      <c r="D30" s="107">
        <v>0</v>
      </c>
      <c r="E30" s="41">
        <f t="shared" si="6"/>
        <v>96</v>
      </c>
      <c r="F30" s="90">
        <v>78</v>
      </c>
      <c r="G30" s="107">
        <v>0</v>
      </c>
      <c r="H30" s="90">
        <v>18</v>
      </c>
      <c r="I30" s="89">
        <f t="shared" si="7"/>
        <v>210</v>
      </c>
      <c r="J30" s="90">
        <v>121</v>
      </c>
      <c r="K30" s="89">
        <v>89</v>
      </c>
      <c r="L30" s="91">
        <v>14</v>
      </c>
      <c r="M30" s="89">
        <v>1</v>
      </c>
      <c r="N30" s="88">
        <f t="shared" si="8"/>
        <v>2198</v>
      </c>
      <c r="O30" s="93">
        <v>1161</v>
      </c>
      <c r="P30" s="88">
        <v>1037</v>
      </c>
      <c r="Q30" s="36">
        <f t="shared" si="1"/>
        <v>8.727272727272727</v>
      </c>
      <c r="R30" s="37">
        <f t="shared" si="2"/>
        <v>199.8181818181818</v>
      </c>
      <c r="S30" s="38">
        <f t="shared" si="3"/>
        <v>22.895833333333332</v>
      </c>
      <c r="T30" s="39">
        <f t="shared" si="4"/>
        <v>10.466666666666667</v>
      </c>
    </row>
    <row r="31" spans="1:20" ht="11.25" customHeight="1">
      <c r="A31" s="35" t="s">
        <v>58</v>
      </c>
      <c r="B31" s="88">
        <f t="shared" si="5"/>
        <v>5</v>
      </c>
      <c r="C31" s="90">
        <v>5</v>
      </c>
      <c r="D31" s="107">
        <v>0</v>
      </c>
      <c r="E31" s="41">
        <f t="shared" si="6"/>
        <v>44</v>
      </c>
      <c r="F31" s="90">
        <v>35</v>
      </c>
      <c r="G31" s="107">
        <v>0</v>
      </c>
      <c r="H31" s="90">
        <v>9</v>
      </c>
      <c r="I31" s="89">
        <f t="shared" si="7"/>
        <v>101</v>
      </c>
      <c r="J31" s="90">
        <v>62</v>
      </c>
      <c r="K31" s="89">
        <v>39</v>
      </c>
      <c r="L31" s="91">
        <v>6</v>
      </c>
      <c r="M31" s="107">
        <v>0</v>
      </c>
      <c r="N31" s="88">
        <f t="shared" si="8"/>
        <v>1060</v>
      </c>
      <c r="O31" s="93">
        <v>565</v>
      </c>
      <c r="P31" s="88">
        <v>495</v>
      </c>
      <c r="Q31" s="36">
        <f t="shared" si="1"/>
        <v>8.8</v>
      </c>
      <c r="R31" s="37">
        <f t="shared" si="2"/>
        <v>212</v>
      </c>
      <c r="S31" s="38">
        <f t="shared" si="3"/>
        <v>24.09090909090909</v>
      </c>
      <c r="T31" s="39">
        <f t="shared" si="4"/>
        <v>10.495049504950495</v>
      </c>
    </row>
    <row r="32" spans="1:20" ht="11.25" customHeight="1">
      <c r="A32" s="35" t="s">
        <v>10</v>
      </c>
      <c r="B32" s="88">
        <f t="shared" si="5"/>
        <v>5</v>
      </c>
      <c r="C32" s="90">
        <v>5</v>
      </c>
      <c r="D32" s="107">
        <v>0</v>
      </c>
      <c r="E32" s="41">
        <f t="shared" si="6"/>
        <v>65</v>
      </c>
      <c r="F32" s="90">
        <v>54</v>
      </c>
      <c r="G32" s="107">
        <v>0</v>
      </c>
      <c r="H32" s="90">
        <v>11</v>
      </c>
      <c r="I32" s="89">
        <f t="shared" si="7"/>
        <v>127</v>
      </c>
      <c r="J32" s="90">
        <v>83</v>
      </c>
      <c r="K32" s="89">
        <v>44</v>
      </c>
      <c r="L32" s="91">
        <v>5</v>
      </c>
      <c r="M32" s="89">
        <v>1</v>
      </c>
      <c r="N32" s="88">
        <f t="shared" si="8"/>
        <v>1730</v>
      </c>
      <c r="O32" s="93">
        <v>899</v>
      </c>
      <c r="P32" s="88">
        <v>831</v>
      </c>
      <c r="Q32" s="36">
        <f t="shared" si="1"/>
        <v>13</v>
      </c>
      <c r="R32" s="37">
        <f t="shared" si="2"/>
        <v>346</v>
      </c>
      <c r="S32" s="38">
        <f t="shared" si="3"/>
        <v>26.615384615384617</v>
      </c>
      <c r="T32" s="45">
        <f t="shared" si="4"/>
        <v>13.622047244094489</v>
      </c>
    </row>
    <row r="33" spans="1:20" ht="11.25" customHeight="1">
      <c r="A33" s="35"/>
      <c r="B33" s="40"/>
      <c r="C33" s="40"/>
      <c r="D33" s="40"/>
      <c r="E33" s="41"/>
      <c r="F33" s="40"/>
      <c r="G33" s="42"/>
      <c r="H33" s="40"/>
      <c r="I33" s="42"/>
      <c r="J33" s="40"/>
      <c r="K33" s="42"/>
      <c r="L33" s="43"/>
      <c r="M33" s="42"/>
      <c r="N33" s="40"/>
      <c r="O33" s="42"/>
      <c r="P33" s="40"/>
      <c r="Q33" s="36"/>
      <c r="R33" s="37"/>
      <c r="S33" s="37"/>
      <c r="T33" s="46"/>
    </row>
    <row r="34" spans="1:20" s="59" customFormat="1" ht="11.25" customHeight="1">
      <c r="A34" s="27" t="s">
        <v>82</v>
      </c>
      <c r="B34" s="28">
        <f>B35</f>
        <v>57</v>
      </c>
      <c r="C34" s="28">
        <f aca="true" t="shared" si="10" ref="C34:P34">C35</f>
        <v>57</v>
      </c>
      <c r="D34" s="132">
        <v>0</v>
      </c>
      <c r="E34" s="28">
        <f t="shared" si="10"/>
        <v>791</v>
      </c>
      <c r="F34" s="28">
        <f t="shared" si="10"/>
        <v>724</v>
      </c>
      <c r="G34" s="132">
        <v>0</v>
      </c>
      <c r="H34" s="28">
        <f t="shared" si="10"/>
        <v>67</v>
      </c>
      <c r="I34" s="28">
        <f t="shared" si="10"/>
        <v>1524</v>
      </c>
      <c r="J34" s="28">
        <f t="shared" si="10"/>
        <v>855</v>
      </c>
      <c r="K34" s="29">
        <f t="shared" si="10"/>
        <v>669</v>
      </c>
      <c r="L34" s="76">
        <f t="shared" si="10"/>
        <v>65</v>
      </c>
      <c r="M34" s="28">
        <f t="shared" si="10"/>
        <v>12</v>
      </c>
      <c r="N34" s="28">
        <f t="shared" si="10"/>
        <v>24751</v>
      </c>
      <c r="O34" s="28">
        <f t="shared" si="10"/>
        <v>12626</v>
      </c>
      <c r="P34" s="28">
        <f t="shared" si="10"/>
        <v>12125</v>
      </c>
      <c r="Q34" s="32">
        <f t="shared" si="1"/>
        <v>13.87719298245614</v>
      </c>
      <c r="R34" s="32">
        <f t="shared" si="2"/>
        <v>434.2280701754386</v>
      </c>
      <c r="S34" s="33">
        <f t="shared" si="3"/>
        <v>31.290771175726928</v>
      </c>
      <c r="T34" s="108">
        <f t="shared" si="4"/>
        <v>16.240813648293962</v>
      </c>
    </row>
    <row r="35" spans="1:20" ht="11.25" customHeight="1">
      <c r="A35" s="35" t="s">
        <v>59</v>
      </c>
      <c r="B35" s="88">
        <f t="shared" si="5"/>
        <v>57</v>
      </c>
      <c r="C35" s="90">
        <v>57</v>
      </c>
      <c r="D35" s="107">
        <v>0</v>
      </c>
      <c r="E35" s="41">
        <f t="shared" si="6"/>
        <v>791</v>
      </c>
      <c r="F35" s="90">
        <v>724</v>
      </c>
      <c r="G35" s="107">
        <v>0</v>
      </c>
      <c r="H35" s="90">
        <v>67</v>
      </c>
      <c r="I35" s="109">
        <f t="shared" si="7"/>
        <v>1524</v>
      </c>
      <c r="J35" s="90">
        <v>855</v>
      </c>
      <c r="K35" s="110">
        <v>669</v>
      </c>
      <c r="L35" s="91">
        <v>65</v>
      </c>
      <c r="M35" s="110">
        <v>12</v>
      </c>
      <c r="N35" s="88">
        <f t="shared" si="8"/>
        <v>24751</v>
      </c>
      <c r="O35" s="109">
        <v>12626</v>
      </c>
      <c r="P35" s="88">
        <v>12125</v>
      </c>
      <c r="Q35" s="37">
        <f t="shared" si="1"/>
        <v>13.87719298245614</v>
      </c>
      <c r="R35" s="37">
        <f t="shared" si="2"/>
        <v>434.2280701754386</v>
      </c>
      <c r="S35" s="38">
        <f t="shared" si="3"/>
        <v>31.290771175726928</v>
      </c>
      <c r="T35" s="45">
        <f t="shared" si="4"/>
        <v>16.240813648293962</v>
      </c>
    </row>
    <row r="36" spans="1:19" ht="11.25" customHeight="1">
      <c r="A36" s="17"/>
      <c r="B36" s="47"/>
      <c r="C36" s="47"/>
      <c r="D36" s="47"/>
      <c r="E36" s="47"/>
      <c r="F36" s="47"/>
      <c r="G36" s="47"/>
      <c r="H36" s="47"/>
      <c r="I36" s="47"/>
      <c r="J36" s="47"/>
      <c r="K36" s="48"/>
      <c r="L36" s="17"/>
      <c r="M36" s="47"/>
      <c r="N36" s="47"/>
      <c r="O36" s="47"/>
      <c r="P36" s="47"/>
      <c r="Q36" s="47"/>
      <c r="R36" s="47"/>
      <c r="S36" s="47"/>
    </row>
    <row r="37" spans="1:20" s="59" customFormat="1" ht="11.25" customHeight="1">
      <c r="A37" s="27" t="s">
        <v>86</v>
      </c>
      <c r="B37" s="28">
        <f>B38</f>
        <v>1</v>
      </c>
      <c r="C37" s="28">
        <f aca="true" t="shared" si="11" ref="C37:T37">C38</f>
        <v>1</v>
      </c>
      <c r="D37" s="132">
        <f t="shared" si="11"/>
        <v>0</v>
      </c>
      <c r="E37" s="29">
        <f t="shared" si="11"/>
        <v>6</v>
      </c>
      <c r="F37" s="28">
        <f t="shared" si="11"/>
        <v>6</v>
      </c>
      <c r="G37" s="132">
        <f t="shared" si="11"/>
        <v>0</v>
      </c>
      <c r="H37" s="133">
        <f t="shared" si="11"/>
        <v>0</v>
      </c>
      <c r="I37" s="30">
        <f t="shared" si="11"/>
        <v>17</v>
      </c>
      <c r="J37" s="28">
        <f t="shared" si="11"/>
        <v>13</v>
      </c>
      <c r="K37" s="30">
        <f t="shared" si="11"/>
        <v>4</v>
      </c>
      <c r="L37" s="76">
        <f t="shared" si="11"/>
        <v>1</v>
      </c>
      <c r="M37" s="132">
        <f t="shared" si="11"/>
        <v>0</v>
      </c>
      <c r="N37" s="28">
        <f t="shared" si="11"/>
        <v>240</v>
      </c>
      <c r="O37" s="30">
        <f t="shared" si="11"/>
        <v>120</v>
      </c>
      <c r="P37" s="28">
        <f t="shared" si="11"/>
        <v>120</v>
      </c>
      <c r="Q37" s="32">
        <f t="shared" si="11"/>
        <v>6</v>
      </c>
      <c r="R37" s="32">
        <f t="shared" si="11"/>
        <v>240</v>
      </c>
      <c r="S37" s="33">
        <f t="shared" si="11"/>
        <v>40</v>
      </c>
      <c r="T37" s="108">
        <f t="shared" si="11"/>
        <v>14.117647058823529</v>
      </c>
    </row>
    <row r="38" spans="1:20" ht="11.25" customHeight="1">
      <c r="A38" s="49" t="s">
        <v>87</v>
      </c>
      <c r="B38" s="111">
        <f t="shared" si="5"/>
        <v>1</v>
      </c>
      <c r="C38" s="111">
        <v>1</v>
      </c>
      <c r="D38" s="112">
        <v>0</v>
      </c>
      <c r="E38" s="63">
        <f t="shared" si="6"/>
        <v>6</v>
      </c>
      <c r="F38" s="111">
        <v>6</v>
      </c>
      <c r="G38" s="112">
        <v>0</v>
      </c>
      <c r="H38" s="112">
        <v>0</v>
      </c>
      <c r="I38" s="111">
        <f t="shared" si="7"/>
        <v>17</v>
      </c>
      <c r="J38" s="111">
        <v>13</v>
      </c>
      <c r="K38" s="113">
        <v>4</v>
      </c>
      <c r="L38" s="114">
        <v>1</v>
      </c>
      <c r="M38" s="112">
        <v>0</v>
      </c>
      <c r="N38" s="111">
        <f t="shared" si="8"/>
        <v>240</v>
      </c>
      <c r="O38" s="111">
        <v>120</v>
      </c>
      <c r="P38" s="111">
        <v>120</v>
      </c>
      <c r="Q38" s="50">
        <f t="shared" si="1"/>
        <v>6</v>
      </c>
      <c r="R38" s="50">
        <f t="shared" si="2"/>
        <v>240</v>
      </c>
      <c r="S38" s="51">
        <f t="shared" si="3"/>
        <v>40</v>
      </c>
      <c r="T38" s="115">
        <f t="shared" si="4"/>
        <v>14.117647058823529</v>
      </c>
    </row>
  </sheetData>
  <sheetProtection/>
  <mergeCells count="10">
    <mergeCell ref="B1:D1"/>
    <mergeCell ref="E1:H1"/>
    <mergeCell ref="I1:K1"/>
    <mergeCell ref="A1:A2"/>
    <mergeCell ref="L1:L2"/>
    <mergeCell ref="T1:T2"/>
    <mergeCell ref="M1:M2"/>
    <mergeCell ref="N1:P1"/>
    <mergeCell ref="Q1:R1"/>
    <mergeCell ref="S1:S2"/>
  </mergeCells>
  <printOptions horizontalCentered="1"/>
  <pageMargins left="0.2755905511811024" right="0.2755905511811024" top="0.3937007874015748" bottom="0.5118110236220472" header="0.31496062992125984" footer="0.2362204724409449"/>
  <pageSetup firstPageNumber="44" useFirstPageNumber="1" horizontalDpi="600" verticalDpi="600" orientation="portrait" pageOrder="overThenDown" paperSize="9" r:id="rId1"/>
  <headerFooter alignWithMargins="0">
    <oddFooter>&amp;C&amp;"ＭＳ 明朝,標準"- &amp;P -</oddFooter>
  </headerFooter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2014-10-10T08:49:44Z</cp:lastPrinted>
  <dcterms:created xsi:type="dcterms:W3CDTF">2007-02-22T08:07:55Z</dcterms:created>
  <dcterms:modified xsi:type="dcterms:W3CDTF">2014-10-10T08:50:09Z</dcterms:modified>
  <cp:category/>
  <cp:version/>
  <cp:contentType/>
  <cp:contentStatus/>
</cp:coreProperties>
</file>