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1"/>
  </bookViews>
  <sheets>
    <sheet name="30-31" sheetId="1" r:id="rId1"/>
    <sheet name="32-33" sheetId="2" r:id="rId2"/>
  </sheets>
  <definedNames>
    <definedName name="_xlnm.Print_Area" localSheetId="0">'30-31'!$A$1:$Q$36</definedName>
    <definedName name="_xlnm.Print_Area" localSheetId="1">'32-33'!$A$1:$AA$34</definedName>
  </definedNames>
  <calcPr fullCalcOnLoad="1"/>
</workbook>
</file>

<file path=xl/sharedStrings.xml><?xml version="1.0" encoding="utf-8"?>
<sst xmlns="http://schemas.openxmlformats.org/spreadsheetml/2006/main" count="143" uniqueCount="115">
  <si>
    <t>その他（上記以外）</t>
  </si>
  <si>
    <t>再
掲</t>
  </si>
  <si>
    <t>Ａのうち就職している者</t>
  </si>
  <si>
    <t>Ｂのうち就職している者</t>
  </si>
  <si>
    <t>Ｃ、Ｄのうち就職している者</t>
  </si>
  <si>
    <t>人数</t>
  </si>
  <si>
    <t>構成比</t>
  </si>
  <si>
    <t>（Ｔ）</t>
  </si>
  <si>
    <t>（Ａ）</t>
  </si>
  <si>
    <t>（Ｂ）</t>
  </si>
  <si>
    <t>（Ｃ）</t>
  </si>
  <si>
    <t>進学率　　　　　　　　</t>
  </si>
  <si>
    <t>就職率</t>
  </si>
  <si>
    <t>計</t>
  </si>
  <si>
    <t>（Ｆ）</t>
  </si>
  <si>
    <t>（Ｈ）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</si>
  <si>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</si>
  <si>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</si>
  <si>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</si>
  <si>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</si>
  <si>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</si>
  <si>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</si>
  <si>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</si>
  <si>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男</t>
  </si>
  <si>
    <t>女</t>
  </si>
  <si>
    <t>区　　　　　　分</t>
  </si>
  <si>
    <t>卒業者総数</t>
  </si>
  <si>
    <t>進
学
者</t>
  </si>
  <si>
    <t>大学</t>
  </si>
  <si>
    <t>短期大学</t>
  </si>
  <si>
    <t>大学・短大の通信教育部</t>
  </si>
  <si>
    <t>大学等の別科、高校等の専攻科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</si>
  <si>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</si>
  <si>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</si>
  <si>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</si>
  <si>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</si>
  <si>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</si>
  <si>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</si>
  <si>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</si>
  <si>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</si>
  <si>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</si>
  <si>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</si>
  <si>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死亡・不詳</t>
  </si>
  <si>
    <t>進学率　　　　県</t>
  </si>
  <si>
    <t>就職率　　　　県</t>
  </si>
  <si>
    <t>　　　　　　　国</t>
  </si>
  <si>
    <t>　　ウ　学科別進路状況（公立高等学校）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</si>
  <si>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</si>
  <si>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</si>
  <si>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</si>
  <si>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</si>
  <si>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</si>
  <si>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</si>
  <si>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</si>
  <si>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</si>
  <si>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</si>
  <si>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</si>
  <si>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</si>
  <si>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</si>
  <si>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</si>
  <si>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</si>
  <si>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</si>
  <si>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</si>
  <si>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</si>
  <si>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</si>
  <si>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
学
状
況</t>
  </si>
  <si>
    <t>進学志願者</t>
  </si>
  <si>
    <t>進学者計</t>
  </si>
  <si>
    <t>大学
（学部）</t>
  </si>
  <si>
    <t>国・公立</t>
  </si>
  <si>
    <t>私　　立</t>
  </si>
  <si>
    <t>短大
（本科）</t>
  </si>
  <si>
    <t>大学・短大の通信教育部</t>
  </si>
  <si>
    <t>大学等の別科、高校等の専攻科</t>
  </si>
  <si>
    <t>そ
の
他</t>
  </si>
  <si>
    <t>その他計</t>
  </si>
  <si>
    <t>進学希望者（予備校）</t>
  </si>
  <si>
    <t>進学希望者（在家庭）</t>
  </si>
  <si>
    <t>Ａのうち就職者(Ｈ)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</si>
  <si>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</si>
  <si>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</si>
  <si>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</si>
  <si>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</si>
  <si>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</si>
  <si>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C,Dのうち就職している者(再掲)</t>
  </si>
  <si>
    <t>進学率（A／T）</t>
  </si>
  <si>
    <t>就職率（E+H+I+J／T)</t>
  </si>
  <si>
    <t>(Ｔ)</t>
  </si>
  <si>
    <t>(Ａ)</t>
  </si>
  <si>
    <t>(Ｂ)</t>
  </si>
  <si>
    <t>(Ｃ)</t>
  </si>
  <si>
    <t>(Ｄ)</t>
  </si>
  <si>
    <t>(Ｅ)</t>
  </si>
  <si>
    <t>(Ｆ)</t>
  </si>
  <si>
    <t>(Ｇ)</t>
  </si>
  <si>
    <t>(Ｈ)</t>
  </si>
  <si>
    <t>(Ｉ)</t>
  </si>
  <si>
    <t>(Ｊ)</t>
  </si>
  <si>
    <t>(22.5.1 現在　教育政策課調)</t>
  </si>
  <si>
    <t>22年3月卒業者</t>
  </si>
  <si>
    <t>(22.5.1現在　教育政策課調)</t>
  </si>
  <si>
    <t>情報</t>
  </si>
  <si>
    <t>平成3年3月</t>
  </si>
  <si>
    <t>8.3</t>
  </si>
  <si>
    <t>＊公立は「専修学校（一般課程）等入学者」に「進学希望者（予備校）」が含まれない。</t>
  </si>
  <si>
    <t>＊私立は「専修学校（一般課程）等入学者」に「進学希望者（予備校）」が含まれる。</t>
  </si>
  <si>
    <t>（Ｄ）</t>
  </si>
  <si>
    <t>（Ｇ）</t>
  </si>
  <si>
    <t>（Ｉ）</t>
  </si>
  <si>
    <t>（Ｊ）</t>
  </si>
  <si>
    <t>（A／T）</t>
  </si>
  <si>
    <t>（E+H+I+J/T）</t>
  </si>
  <si>
    <t>　　ア　卒業後進路</t>
  </si>
  <si>
    <t>　　イ　進学率・就職率推移（国立＋公立＋私立）</t>
  </si>
  <si>
    <t>前年度
卒業者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</si>
</sst>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#,##0;&quot;△ &quot;#,##0"/>
    <numFmt numFmtId="228" formatCode="\(0\)"/>
    <numFmt numFmtId="229" formatCode="\("/>
    <numFmt numFmtId="230" formatCode="General&quot;(1)&quot;"/>
    <numFmt numFmtId="231" formatCode="0\(\1\)"/>
    <numFmt numFmtId="232" formatCode="\(0.0_)"/>
    <numFmt numFmtId="233" formatCode="\(0.0_ \)"/>
    <numFmt numFmtId="234" formatCode="\(#,##0.0_)\ "/>
    <numFmt numFmtId="235" formatCode="\(#,##0.0\)"/>
    <numFmt numFmtId="236" formatCode="General&quot;歳&quot;"/>
    <numFmt numFmtId="237" formatCode="0.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5"/>
      <color indexed="8"/>
      <name val="ＭＳ 明朝"/>
      <family val="1"/>
    </font>
    <font>
      <sz val="6.5"/>
      <name val="ＭＳ 明朝"/>
      <family val="1"/>
    </font>
    <font>
      <sz val="7.5"/>
      <color indexed="10"/>
      <name val="ＭＳ 明朝"/>
      <family val="1"/>
    </font>
    <font>
      <sz val="12"/>
      <name val="ＭＳ Ｐゴシック"/>
      <family val="3"/>
    </font>
    <font>
      <sz val="7.5"/>
      <color indexed="12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12" xfId="0" applyFont="1" applyBorder="1" applyAlignment="1">
      <alignment vertical="center"/>
    </xf>
    <xf numFmtId="184" fontId="8" fillId="0" borderId="9" xfId="0" applyNumberFormat="1" applyFont="1" applyBorder="1" applyAlignment="1">
      <alignment vertical="center"/>
    </xf>
    <xf numFmtId="184" fontId="8" fillId="0" borderId="13" xfId="0" applyNumberFormat="1" applyFont="1" applyBorder="1" applyAlignment="1">
      <alignment vertical="center"/>
    </xf>
    <xf numFmtId="184" fontId="8" fillId="0" borderId="12" xfId="0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184" fontId="8" fillId="0" borderId="10" xfId="0" applyNumberFormat="1" applyFont="1" applyBorder="1" applyAlignment="1">
      <alignment vertical="center"/>
    </xf>
    <xf numFmtId="184" fontId="8" fillId="0" borderId="15" xfId="0" applyNumberFormat="1" applyFont="1" applyBorder="1" applyAlignment="1">
      <alignment vertical="center"/>
    </xf>
    <xf numFmtId="184" fontId="8" fillId="0" borderId="16" xfId="0" applyNumberFormat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184" fontId="8" fillId="0" borderId="7" xfId="0" applyNumberFormat="1" applyFont="1" applyBorder="1" applyAlignment="1">
      <alignment vertical="center"/>
    </xf>
    <xf numFmtId="184" fontId="8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84" fontId="8" fillId="0" borderId="19" xfId="0" applyNumberFormat="1" applyFont="1" applyBorder="1" applyAlignment="1">
      <alignment vertical="center"/>
    </xf>
    <xf numFmtId="184" fontId="8" fillId="0" borderId="20" xfId="0" applyNumberFormat="1" applyFont="1" applyBorder="1" applyAlignment="1">
      <alignment vertical="center"/>
    </xf>
    <xf numFmtId="184" fontId="8" fillId="0" borderId="18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8" fillId="0" borderId="12" xfId="0" applyNumberFormat="1" applyFont="1" applyBorder="1" applyAlignment="1">
      <alignment vertical="center"/>
    </xf>
    <xf numFmtId="184" fontId="8" fillId="0" borderId="14" xfId="0" applyNumberFormat="1" applyFont="1" applyBorder="1" applyAlignment="1">
      <alignment vertical="center"/>
    </xf>
    <xf numFmtId="184" fontId="8" fillId="0" borderId="16" xfId="0" applyNumberFormat="1" applyFont="1" applyBorder="1" applyAlignment="1">
      <alignment vertical="center"/>
    </xf>
    <xf numFmtId="184" fontId="8" fillId="0" borderId="18" xfId="0" applyNumberFormat="1" applyFont="1" applyBorder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 wrapText="1"/>
    </xf>
    <xf numFmtId="189" fontId="6" fillId="0" borderId="6" xfId="0" applyNumberFormat="1" applyFont="1" applyFill="1" applyBorder="1" applyAlignment="1">
      <alignment horizontal="center" vertical="center"/>
    </xf>
    <xf numFmtId="190" fontId="6" fillId="0" borderId="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4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80" fontId="9" fillId="0" borderId="5" xfId="0" applyNumberFormat="1" applyFont="1" applyFill="1" applyBorder="1" applyAlignment="1">
      <alignment vertical="center"/>
    </xf>
    <xf numFmtId="226" fontId="6" fillId="0" borderId="4" xfId="0" applyNumberFormat="1" applyFont="1" applyFill="1" applyBorder="1" applyAlignment="1">
      <alignment vertical="center"/>
    </xf>
    <xf numFmtId="226" fontId="6" fillId="0" borderId="5" xfId="0" applyNumberFormat="1" applyFont="1" applyFill="1" applyBorder="1" applyAlignment="1">
      <alignment vertical="center"/>
    </xf>
    <xf numFmtId="182" fontId="6" fillId="0" borderId="4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vertical="center"/>
    </xf>
    <xf numFmtId="182" fontId="6" fillId="0" borderId="5" xfId="0" applyNumberFormat="1" applyFont="1" applyFill="1" applyBorder="1" applyAlignment="1">
      <alignment vertical="center"/>
    </xf>
    <xf numFmtId="182" fontId="6" fillId="0" borderId="6" xfId="0" applyNumberFormat="1" applyFont="1" applyFill="1" applyBorder="1" applyAlignment="1">
      <alignment vertical="center"/>
    </xf>
    <xf numFmtId="182" fontId="6" fillId="0" borderId="11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180" fontId="6" fillId="0" borderId="7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226" fontId="6" fillId="0" borderId="17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226" fontId="6" fillId="0" borderId="15" xfId="0" applyNumberFormat="1" applyFont="1" applyFill="1" applyBorder="1" applyAlignment="1">
      <alignment vertical="center"/>
    </xf>
    <xf numFmtId="226" fontId="6" fillId="0" borderId="13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226" fontId="6" fillId="0" borderId="14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182" fontId="6" fillId="0" borderId="24" xfId="0" applyNumberFormat="1" applyFont="1" applyFill="1" applyBorder="1" applyAlignment="1">
      <alignment vertical="center"/>
    </xf>
    <xf numFmtId="226" fontId="6" fillId="0" borderId="12" xfId="0" applyNumberFormat="1" applyFont="1" applyFill="1" applyBorder="1" applyAlignment="1">
      <alignment vertical="center"/>
    </xf>
    <xf numFmtId="226" fontId="6" fillId="0" borderId="16" xfId="0" applyNumberFormat="1" applyFont="1" applyFill="1" applyBorder="1" applyAlignment="1">
      <alignment vertical="center"/>
    </xf>
    <xf numFmtId="184" fontId="6" fillId="0" borderId="18" xfId="0" applyNumberFormat="1" applyFont="1" applyFill="1" applyBorder="1" applyAlignment="1">
      <alignment vertical="center"/>
    </xf>
    <xf numFmtId="184" fontId="6" fillId="0" borderId="16" xfId="0" applyNumberFormat="1" applyFont="1" applyFill="1" applyBorder="1" applyAlignment="1">
      <alignment vertical="center"/>
    </xf>
    <xf numFmtId="180" fontId="13" fillId="0" borderId="4" xfId="21" applyNumberFormat="1" applyFont="1" applyBorder="1">
      <alignment vertical="center"/>
      <protection/>
    </xf>
    <xf numFmtId="180" fontId="13" fillId="0" borderId="5" xfId="21" applyNumberFormat="1" applyFont="1" applyBorder="1">
      <alignment vertical="center"/>
      <protection/>
    </xf>
    <xf numFmtId="180" fontId="13" fillId="0" borderId="6" xfId="21" applyNumberFormat="1" applyFont="1" applyBorder="1">
      <alignment vertical="center"/>
      <protection/>
    </xf>
    <xf numFmtId="226" fontId="13" fillId="0" borderId="6" xfId="0" applyNumberFormat="1" applyFont="1" applyFill="1" applyBorder="1" applyAlignment="1">
      <alignment vertical="center"/>
    </xf>
    <xf numFmtId="180" fontId="13" fillId="0" borderId="4" xfId="21" applyNumberFormat="1" applyFont="1" applyBorder="1" applyAlignment="1">
      <alignment horizontal="right" vertical="center"/>
      <protection/>
    </xf>
    <xf numFmtId="226" fontId="13" fillId="0" borderId="4" xfId="0" applyNumberFormat="1" applyFont="1" applyFill="1" applyBorder="1" applyAlignment="1">
      <alignment vertical="center"/>
    </xf>
    <xf numFmtId="180" fontId="13" fillId="0" borderId="6" xfId="21" applyNumberFormat="1" applyFont="1" applyBorder="1" applyAlignment="1">
      <alignment horizontal="right" vertical="center"/>
      <protection/>
    </xf>
    <xf numFmtId="226" fontId="13" fillId="0" borderId="5" xfId="0" applyNumberFormat="1" applyFont="1" applyFill="1" applyBorder="1" applyAlignment="1">
      <alignment vertical="center"/>
    </xf>
    <xf numFmtId="180" fontId="13" fillId="0" borderId="5" xfId="21" applyNumberFormat="1" applyFont="1" applyBorder="1" applyAlignment="1">
      <alignment horizontal="right" vertical="center"/>
      <protection/>
    </xf>
    <xf numFmtId="182" fontId="13" fillId="0" borderId="4" xfId="0" applyNumberFormat="1" applyFont="1" applyFill="1" applyBorder="1" applyAlignment="1">
      <alignment vertical="center"/>
    </xf>
    <xf numFmtId="182" fontId="13" fillId="0" borderId="5" xfId="0" applyNumberFormat="1" applyFont="1" applyFill="1" applyBorder="1" applyAlignment="1">
      <alignment vertical="center"/>
    </xf>
    <xf numFmtId="182" fontId="13" fillId="0" borderId="6" xfId="0" applyNumberFormat="1" applyFont="1" applyFill="1" applyBorder="1" applyAlignment="1">
      <alignment vertical="center"/>
    </xf>
    <xf numFmtId="182" fontId="13" fillId="0" borderId="23" xfId="0" applyNumberFormat="1" applyFont="1" applyFill="1" applyBorder="1" applyAlignment="1">
      <alignment vertical="center"/>
    </xf>
    <xf numFmtId="182" fontId="13" fillId="0" borderId="25" xfId="0" applyNumberFormat="1" applyFont="1" applyFill="1" applyBorder="1" applyAlignment="1">
      <alignment vertical="center"/>
    </xf>
    <xf numFmtId="182" fontId="13" fillId="0" borderId="11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26" xfId="0" applyFont="1" applyFill="1" applyBorder="1" applyAlignment="1">
      <alignment horizontal="distributed" vertical="center" indent="1"/>
    </xf>
    <xf numFmtId="226" fontId="13" fillId="0" borderId="23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horizontal="center" vertical="center"/>
    </xf>
    <xf numFmtId="182" fontId="6" fillId="0" borderId="25" xfId="0" applyNumberFormat="1" applyFont="1" applyFill="1" applyBorder="1" applyAlignment="1">
      <alignment horizontal="center" vertical="center"/>
    </xf>
    <xf numFmtId="180" fontId="6" fillId="0" borderId="27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/>
    </xf>
    <xf numFmtId="180" fontId="6" fillId="0" borderId="29" xfId="0" applyNumberFormat="1" applyFont="1" applyFill="1" applyBorder="1" applyAlignment="1">
      <alignment horizontal="center" vertical="center"/>
    </xf>
    <xf numFmtId="180" fontId="6" fillId="0" borderId="30" xfId="0" applyNumberFormat="1" applyFont="1" applyFill="1" applyBorder="1" applyAlignment="1">
      <alignment horizontal="center" vertical="center"/>
    </xf>
    <xf numFmtId="180" fontId="6" fillId="0" borderId="31" xfId="0" applyNumberFormat="1" applyFont="1" applyFill="1" applyBorder="1" applyAlignment="1">
      <alignment horizontal="center" vertical="center"/>
    </xf>
    <xf numFmtId="180" fontId="6" fillId="0" borderId="3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82" fontId="6" fillId="0" borderId="4" xfId="0" applyNumberFormat="1" applyFont="1" applyFill="1" applyBorder="1" applyAlignment="1">
      <alignment horizontal="center" vertical="center"/>
    </xf>
    <xf numFmtId="182" fontId="6" fillId="0" borderId="5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wrapText="1" indent="1"/>
    </xf>
    <xf numFmtId="0" fontId="0" fillId="0" borderId="3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indent="9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学科別進路状況（高等学校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37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4" customWidth="1"/>
    <col min="13" max="14" width="5.00390625" style="1" customWidth="1"/>
    <col min="15" max="15" width="5.125" style="1" customWidth="1"/>
    <col min="16" max="16" width="5.00390625" style="1" customWidth="1"/>
    <col min="17" max="17" width="5.375" style="1" customWidth="1"/>
    <col min="18" max="24" width="3.50390625" style="1" customWidth="1"/>
    <col min="25" max="16384" width="9.00390625" style="1" customWidth="1"/>
  </cols>
  <sheetData>
    <row r="1" spans="1:17" s="5" customFormat="1" ht="12.75" customHeight="1">
      <c r="A1" s="12" t="s">
        <v>41</v>
      </c>
      <c r="B1" s="12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2"/>
      <c r="Q1" s="12"/>
    </row>
    <row r="2" spans="1:17" s="5" customFormat="1" ht="12.75" customHeight="1">
      <c r="A2" s="12" t="s">
        <v>112</v>
      </c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20" t="s">
        <v>98</v>
      </c>
    </row>
    <row r="3" spans="1:17" ht="12" customHeight="1">
      <c r="A3" s="122" t="s">
        <v>25</v>
      </c>
      <c r="B3" s="142"/>
      <c r="C3" s="142"/>
      <c r="D3" s="142"/>
      <c r="E3" s="142"/>
      <c r="F3" s="142"/>
      <c r="G3" s="142" t="s">
        <v>99</v>
      </c>
      <c r="H3" s="143"/>
      <c r="I3" s="39"/>
      <c r="J3" s="9" t="s">
        <v>16</v>
      </c>
      <c r="K3" s="9"/>
      <c r="L3" s="9"/>
      <c r="M3" s="9" t="s">
        <v>17</v>
      </c>
      <c r="N3" s="9"/>
      <c r="O3" s="9"/>
      <c r="P3" s="9" t="s">
        <v>18</v>
      </c>
      <c r="Q3" s="16"/>
    </row>
    <row r="4" spans="1:17" ht="12" customHeight="1">
      <c r="A4" s="147"/>
      <c r="B4" s="148"/>
      <c r="C4" s="148"/>
      <c r="D4" s="148"/>
      <c r="E4" s="148"/>
      <c r="F4" s="148"/>
      <c r="G4" s="10" t="s">
        <v>5</v>
      </c>
      <c r="H4" s="11" t="s">
        <v>6</v>
      </c>
      <c r="I4" s="37" t="s">
        <v>13</v>
      </c>
      <c r="J4" s="10" t="s">
        <v>23</v>
      </c>
      <c r="K4" s="10" t="s">
        <v>24</v>
      </c>
      <c r="L4" s="10" t="s">
        <v>13</v>
      </c>
      <c r="M4" s="10" t="s">
        <v>23</v>
      </c>
      <c r="N4" s="10" t="s">
        <v>24</v>
      </c>
      <c r="O4" s="10" t="s">
        <v>13</v>
      </c>
      <c r="P4" s="10" t="s">
        <v>23</v>
      </c>
      <c r="Q4" s="11" t="s">
        <v>24</v>
      </c>
    </row>
    <row r="5" spans="1:17" ht="12.75" customHeight="1">
      <c r="A5" s="134" t="s">
        <v>26</v>
      </c>
      <c r="B5" s="135"/>
      <c r="C5" s="136"/>
      <c r="D5" s="136"/>
      <c r="E5" s="137"/>
      <c r="F5" s="14" t="s">
        <v>7</v>
      </c>
      <c r="G5" s="74">
        <f>I5+L5+O5</f>
        <v>46579</v>
      </c>
      <c r="H5" s="71">
        <f>G5/$G$5*100</f>
        <v>100</v>
      </c>
      <c r="I5" s="75">
        <v>31132</v>
      </c>
      <c r="J5" s="74">
        <v>15429</v>
      </c>
      <c r="K5" s="74">
        <v>15703</v>
      </c>
      <c r="L5" s="74">
        <v>594</v>
      </c>
      <c r="M5" s="74">
        <v>337</v>
      </c>
      <c r="N5" s="74">
        <v>257</v>
      </c>
      <c r="O5" s="74">
        <f>P5+Q5</f>
        <v>14853</v>
      </c>
      <c r="P5" s="76">
        <f>P6+P11+P12+P13+P14+P15+P23</f>
        <v>7989</v>
      </c>
      <c r="Q5" s="76">
        <f>Q6+Q11+Q12+Q13+Q14+Q15+Q23</f>
        <v>6864</v>
      </c>
    </row>
    <row r="6" spans="1:17" ht="12.75" customHeight="1">
      <c r="A6" s="146" t="s">
        <v>27</v>
      </c>
      <c r="B6" s="147" t="s">
        <v>19</v>
      </c>
      <c r="C6" s="148"/>
      <c r="D6" s="148"/>
      <c r="E6" s="121"/>
      <c r="F6" s="14" t="s">
        <v>8</v>
      </c>
      <c r="G6" s="74">
        <f>I6+L6+O6</f>
        <v>25710</v>
      </c>
      <c r="H6" s="71">
        <f>G6/$G$5*100</f>
        <v>55.19654780051096</v>
      </c>
      <c r="I6" s="75">
        <v>15580</v>
      </c>
      <c r="J6" s="74">
        <v>7722</v>
      </c>
      <c r="K6" s="74">
        <v>7858</v>
      </c>
      <c r="L6" s="74">
        <v>80</v>
      </c>
      <c r="M6" s="74">
        <v>48</v>
      </c>
      <c r="N6" s="74">
        <v>32</v>
      </c>
      <c r="O6" s="74">
        <f aca="true" t="shared" si="0" ref="O6:O15">P6+Q6</f>
        <v>10050</v>
      </c>
      <c r="P6" s="74">
        <f>SUM(P7:P10)</f>
        <v>5373</v>
      </c>
      <c r="Q6" s="76">
        <f>SUM(Q7:Q10)</f>
        <v>4677</v>
      </c>
    </row>
    <row r="7" spans="1:17" ht="12.75" customHeight="1">
      <c r="A7" s="147"/>
      <c r="B7" s="140" t="s">
        <v>28</v>
      </c>
      <c r="C7" s="140"/>
      <c r="D7" s="140"/>
      <c r="E7" s="141"/>
      <c r="F7" s="17"/>
      <c r="G7" s="77">
        <f>I7+L7+O7</f>
        <v>23230</v>
      </c>
      <c r="H7" s="78">
        <f aca="true" t="shared" si="1" ref="H7:H26">G7/$G$5*100</f>
        <v>49.872260031344595</v>
      </c>
      <c r="I7" s="79">
        <v>13828</v>
      </c>
      <c r="J7" s="77">
        <v>7584</v>
      </c>
      <c r="K7" s="77">
        <v>6244</v>
      </c>
      <c r="L7" s="77">
        <v>67</v>
      </c>
      <c r="M7" s="77">
        <v>44</v>
      </c>
      <c r="N7" s="77">
        <v>23</v>
      </c>
      <c r="O7" s="77">
        <f t="shared" si="0"/>
        <v>9335</v>
      </c>
      <c r="P7" s="77">
        <v>5304</v>
      </c>
      <c r="Q7" s="80">
        <v>4031</v>
      </c>
    </row>
    <row r="8" spans="1:17" ht="12.75" customHeight="1">
      <c r="A8" s="147"/>
      <c r="B8" s="138" t="s">
        <v>29</v>
      </c>
      <c r="C8" s="138"/>
      <c r="D8" s="138"/>
      <c r="E8" s="139"/>
      <c r="F8" s="15"/>
      <c r="G8" s="81">
        <f aca="true" t="shared" si="2" ref="G8:G26">I8+L8+O8</f>
        <v>2366</v>
      </c>
      <c r="H8" s="82">
        <f>G8/$G$5*100</f>
        <v>5.079542283003071</v>
      </c>
      <c r="I8" s="83">
        <v>1643</v>
      </c>
      <c r="J8" s="81">
        <v>111</v>
      </c>
      <c r="K8" s="81">
        <v>1532</v>
      </c>
      <c r="L8" s="81">
        <v>9</v>
      </c>
      <c r="M8" s="81">
        <v>1</v>
      </c>
      <c r="N8" s="81">
        <v>8</v>
      </c>
      <c r="O8" s="81">
        <f t="shared" si="0"/>
        <v>714</v>
      </c>
      <c r="P8" s="81">
        <v>69</v>
      </c>
      <c r="Q8" s="84">
        <v>645</v>
      </c>
    </row>
    <row r="9" spans="1:17" ht="12.75" customHeight="1">
      <c r="A9" s="147"/>
      <c r="B9" s="138" t="s">
        <v>30</v>
      </c>
      <c r="C9" s="138"/>
      <c r="D9" s="138"/>
      <c r="E9" s="139"/>
      <c r="F9" s="15"/>
      <c r="G9" s="81">
        <f t="shared" si="2"/>
        <v>24</v>
      </c>
      <c r="H9" s="82">
        <f t="shared" si="1"/>
        <v>0.051525365508061576</v>
      </c>
      <c r="I9" s="83">
        <v>19</v>
      </c>
      <c r="J9" s="81">
        <v>9</v>
      </c>
      <c r="K9" s="81">
        <v>10</v>
      </c>
      <c r="L9" s="81">
        <v>4</v>
      </c>
      <c r="M9" s="81">
        <v>3</v>
      </c>
      <c r="N9" s="81">
        <v>1</v>
      </c>
      <c r="O9" s="81">
        <f t="shared" si="0"/>
        <v>1</v>
      </c>
      <c r="P9" s="85">
        <v>0</v>
      </c>
      <c r="Q9" s="84">
        <v>1</v>
      </c>
    </row>
    <row r="10" spans="1:17" ht="12.75" customHeight="1">
      <c r="A10" s="147"/>
      <c r="B10" s="152" t="s">
        <v>31</v>
      </c>
      <c r="C10" s="152"/>
      <c r="D10" s="152"/>
      <c r="E10" s="123"/>
      <c r="F10" s="18"/>
      <c r="G10" s="86">
        <f t="shared" si="2"/>
        <v>90</v>
      </c>
      <c r="H10" s="87">
        <f t="shared" si="1"/>
        <v>0.1932201206552309</v>
      </c>
      <c r="I10" s="88">
        <v>90</v>
      </c>
      <c r="J10" s="86">
        <v>18</v>
      </c>
      <c r="K10" s="86">
        <v>72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92">
        <v>0</v>
      </c>
    </row>
    <row r="11" spans="1:17" ht="12.75" customHeight="1">
      <c r="A11" s="134" t="s">
        <v>32</v>
      </c>
      <c r="B11" s="135"/>
      <c r="C11" s="136"/>
      <c r="D11" s="136"/>
      <c r="E11" s="137"/>
      <c r="F11" s="14" t="s">
        <v>9</v>
      </c>
      <c r="G11" s="74">
        <f t="shared" si="2"/>
        <v>7748</v>
      </c>
      <c r="H11" s="71">
        <f t="shared" si="1"/>
        <v>16.63410549818588</v>
      </c>
      <c r="I11" s="75">
        <v>5974</v>
      </c>
      <c r="J11" s="74">
        <v>2302</v>
      </c>
      <c r="K11" s="74">
        <v>3672</v>
      </c>
      <c r="L11" s="74">
        <v>80</v>
      </c>
      <c r="M11" s="74">
        <v>40</v>
      </c>
      <c r="N11" s="74">
        <v>40</v>
      </c>
      <c r="O11" s="74">
        <f t="shared" si="0"/>
        <v>1694</v>
      </c>
      <c r="P11" s="74">
        <v>645</v>
      </c>
      <c r="Q11" s="76">
        <v>1049</v>
      </c>
    </row>
    <row r="12" spans="1:17" ht="12.75" customHeight="1">
      <c r="A12" s="134" t="s">
        <v>33</v>
      </c>
      <c r="B12" s="135"/>
      <c r="C12" s="136"/>
      <c r="D12" s="136"/>
      <c r="E12" s="137"/>
      <c r="F12" s="14" t="s">
        <v>10</v>
      </c>
      <c r="G12" s="74">
        <f t="shared" si="2"/>
        <v>1299</v>
      </c>
      <c r="H12" s="71">
        <f t="shared" si="1"/>
        <v>2.7888104081238327</v>
      </c>
      <c r="I12" s="75">
        <v>240</v>
      </c>
      <c r="J12" s="74">
        <v>102</v>
      </c>
      <c r="K12" s="74">
        <v>138</v>
      </c>
      <c r="L12" s="74">
        <v>6</v>
      </c>
      <c r="M12" s="74">
        <v>5</v>
      </c>
      <c r="N12" s="74">
        <v>1</v>
      </c>
      <c r="O12" s="74">
        <f t="shared" si="0"/>
        <v>1053</v>
      </c>
      <c r="P12" s="74">
        <v>749</v>
      </c>
      <c r="Q12" s="76">
        <v>304</v>
      </c>
    </row>
    <row r="13" spans="1:17" ht="12.75" customHeight="1">
      <c r="A13" s="134" t="s">
        <v>34</v>
      </c>
      <c r="B13" s="135"/>
      <c r="C13" s="136"/>
      <c r="D13" s="136"/>
      <c r="E13" s="137"/>
      <c r="F13" s="14" t="s">
        <v>106</v>
      </c>
      <c r="G13" s="74">
        <f t="shared" si="2"/>
        <v>120</v>
      </c>
      <c r="H13" s="71">
        <f t="shared" si="1"/>
        <v>0.25762682754030786</v>
      </c>
      <c r="I13" s="75">
        <v>111</v>
      </c>
      <c r="J13" s="74">
        <v>100</v>
      </c>
      <c r="K13" s="74">
        <v>11</v>
      </c>
      <c r="L13" s="74">
        <v>6</v>
      </c>
      <c r="M13" s="74">
        <v>5</v>
      </c>
      <c r="N13" s="74">
        <v>1</v>
      </c>
      <c r="O13" s="74">
        <f t="shared" si="0"/>
        <v>3</v>
      </c>
      <c r="P13" s="74">
        <v>2</v>
      </c>
      <c r="Q13" s="76">
        <v>1</v>
      </c>
    </row>
    <row r="14" spans="1:17" ht="12.75" customHeight="1">
      <c r="A14" s="134" t="s">
        <v>35</v>
      </c>
      <c r="B14" s="135"/>
      <c r="C14" s="136"/>
      <c r="D14" s="136"/>
      <c r="E14" s="137"/>
      <c r="F14" s="14" t="s">
        <v>36</v>
      </c>
      <c r="G14" s="74">
        <f t="shared" si="2"/>
        <v>5271</v>
      </c>
      <c r="H14" s="71">
        <f t="shared" si="1"/>
        <v>11.316258399708023</v>
      </c>
      <c r="I14" s="75">
        <v>4433</v>
      </c>
      <c r="J14" s="74">
        <v>2593</v>
      </c>
      <c r="K14" s="74">
        <v>1840</v>
      </c>
      <c r="L14" s="74">
        <v>126</v>
      </c>
      <c r="M14" s="74">
        <v>73</v>
      </c>
      <c r="N14" s="74">
        <v>53</v>
      </c>
      <c r="O14" s="74">
        <f t="shared" si="0"/>
        <v>712</v>
      </c>
      <c r="P14" s="74">
        <v>389</v>
      </c>
      <c r="Q14" s="76">
        <v>323</v>
      </c>
    </row>
    <row r="15" spans="1:17" ht="12.75" customHeight="1">
      <c r="A15" s="146" t="s">
        <v>37</v>
      </c>
      <c r="B15" s="147" t="s">
        <v>19</v>
      </c>
      <c r="C15" s="148"/>
      <c r="D15" s="148"/>
      <c r="E15" s="121"/>
      <c r="F15" s="14" t="s">
        <v>14</v>
      </c>
      <c r="G15" s="74">
        <f t="shared" si="2"/>
        <v>6426</v>
      </c>
      <c r="H15" s="71">
        <f t="shared" si="1"/>
        <v>13.795916614783485</v>
      </c>
      <c r="I15" s="75">
        <v>4793</v>
      </c>
      <c r="J15" s="74">
        <v>2609</v>
      </c>
      <c r="K15" s="74">
        <v>2184</v>
      </c>
      <c r="L15" s="74">
        <v>296</v>
      </c>
      <c r="M15" s="74">
        <v>166</v>
      </c>
      <c r="N15" s="74">
        <v>130</v>
      </c>
      <c r="O15" s="74">
        <f t="shared" si="0"/>
        <v>1337</v>
      </c>
      <c r="P15" s="74">
        <v>827</v>
      </c>
      <c r="Q15" s="76">
        <v>510</v>
      </c>
    </row>
    <row r="16" spans="1:17" ht="12.75" customHeight="1">
      <c r="A16" s="147"/>
      <c r="B16" s="140" t="s">
        <v>20</v>
      </c>
      <c r="C16" s="140"/>
      <c r="D16" s="140"/>
      <c r="E16" s="141"/>
      <c r="F16" s="17"/>
      <c r="G16" s="128"/>
      <c r="H16" s="129"/>
      <c r="I16" s="79">
        <v>90</v>
      </c>
      <c r="J16" s="77">
        <v>10</v>
      </c>
      <c r="K16" s="77">
        <v>80</v>
      </c>
      <c r="L16" s="77">
        <v>11</v>
      </c>
      <c r="M16" s="77">
        <v>1</v>
      </c>
      <c r="N16" s="77">
        <v>10</v>
      </c>
      <c r="O16" s="128"/>
      <c r="P16" s="129"/>
      <c r="Q16" s="129"/>
    </row>
    <row r="17" spans="1:17" ht="12.75" customHeight="1">
      <c r="A17" s="147"/>
      <c r="B17" s="138" t="s">
        <v>38</v>
      </c>
      <c r="C17" s="138"/>
      <c r="D17" s="138"/>
      <c r="E17" s="139"/>
      <c r="F17" s="15"/>
      <c r="G17" s="130"/>
      <c r="H17" s="131"/>
      <c r="I17" s="83">
        <v>2764</v>
      </c>
      <c r="J17" s="81">
        <v>1884</v>
      </c>
      <c r="K17" s="81">
        <v>880</v>
      </c>
      <c r="L17" s="81">
        <v>7</v>
      </c>
      <c r="M17" s="81">
        <v>6</v>
      </c>
      <c r="N17" s="81">
        <v>1</v>
      </c>
      <c r="O17" s="130"/>
      <c r="P17" s="131"/>
      <c r="Q17" s="131"/>
    </row>
    <row r="18" spans="1:17" ht="12.75" customHeight="1">
      <c r="A18" s="147"/>
      <c r="B18" s="138" t="s">
        <v>39</v>
      </c>
      <c r="C18" s="138"/>
      <c r="D18" s="138"/>
      <c r="E18" s="139"/>
      <c r="F18" s="15"/>
      <c r="G18" s="130"/>
      <c r="H18" s="131"/>
      <c r="I18" s="83">
        <v>319</v>
      </c>
      <c r="J18" s="81">
        <v>200</v>
      </c>
      <c r="K18" s="81">
        <v>119</v>
      </c>
      <c r="L18" s="81">
        <v>5</v>
      </c>
      <c r="M18" s="81">
        <v>4</v>
      </c>
      <c r="N18" s="81">
        <v>1</v>
      </c>
      <c r="O18" s="130"/>
      <c r="P18" s="131"/>
      <c r="Q18" s="131"/>
    </row>
    <row r="19" spans="1:17" ht="12.75" customHeight="1">
      <c r="A19" s="147"/>
      <c r="B19" s="138" t="s">
        <v>21</v>
      </c>
      <c r="C19" s="138"/>
      <c r="D19" s="138"/>
      <c r="E19" s="139"/>
      <c r="F19" s="15"/>
      <c r="G19" s="130"/>
      <c r="H19" s="131"/>
      <c r="I19" s="83">
        <v>1073</v>
      </c>
      <c r="J19" s="81">
        <v>288</v>
      </c>
      <c r="K19" s="81">
        <v>785</v>
      </c>
      <c r="L19" s="81">
        <v>152</v>
      </c>
      <c r="M19" s="81">
        <v>86</v>
      </c>
      <c r="N19" s="81">
        <v>66</v>
      </c>
      <c r="O19" s="130"/>
      <c r="P19" s="131"/>
      <c r="Q19" s="131"/>
    </row>
    <row r="20" spans="1:17" ht="12.75" customHeight="1">
      <c r="A20" s="147"/>
      <c r="B20" s="138" t="s">
        <v>22</v>
      </c>
      <c r="C20" s="138"/>
      <c r="D20" s="138"/>
      <c r="E20" s="139"/>
      <c r="F20" s="15"/>
      <c r="G20" s="130"/>
      <c r="H20" s="131"/>
      <c r="I20" s="83">
        <v>22</v>
      </c>
      <c r="J20" s="81">
        <v>11</v>
      </c>
      <c r="K20" s="81">
        <v>11</v>
      </c>
      <c r="L20" s="81">
        <v>1</v>
      </c>
      <c r="M20" s="81">
        <v>1</v>
      </c>
      <c r="N20" s="85">
        <v>0</v>
      </c>
      <c r="O20" s="130"/>
      <c r="P20" s="131"/>
      <c r="Q20" s="131"/>
    </row>
    <row r="21" spans="1:17" ht="12.75" customHeight="1">
      <c r="A21" s="147"/>
      <c r="B21" s="138" t="s">
        <v>40</v>
      </c>
      <c r="C21" s="138"/>
      <c r="D21" s="138"/>
      <c r="E21" s="139"/>
      <c r="F21" s="15"/>
      <c r="G21" s="130"/>
      <c r="H21" s="131"/>
      <c r="I21" s="83">
        <v>1</v>
      </c>
      <c r="J21" s="81">
        <v>1</v>
      </c>
      <c r="K21" s="85">
        <v>0</v>
      </c>
      <c r="L21" s="85">
        <v>0</v>
      </c>
      <c r="M21" s="85">
        <v>0</v>
      </c>
      <c r="N21" s="85">
        <v>0</v>
      </c>
      <c r="O21" s="130"/>
      <c r="P21" s="131"/>
      <c r="Q21" s="131"/>
    </row>
    <row r="22" spans="1:17" ht="12.75" customHeight="1">
      <c r="A22" s="147"/>
      <c r="B22" s="123" t="s">
        <v>0</v>
      </c>
      <c r="C22" s="124"/>
      <c r="D22" s="124"/>
      <c r="E22" s="124"/>
      <c r="F22" s="18"/>
      <c r="G22" s="132"/>
      <c r="H22" s="133"/>
      <c r="I22" s="88">
        <v>524</v>
      </c>
      <c r="J22" s="86">
        <v>215</v>
      </c>
      <c r="K22" s="86">
        <v>309</v>
      </c>
      <c r="L22" s="86">
        <v>120</v>
      </c>
      <c r="M22" s="86">
        <v>68</v>
      </c>
      <c r="N22" s="86">
        <v>52</v>
      </c>
      <c r="O22" s="132"/>
      <c r="P22" s="133"/>
      <c r="Q22" s="133"/>
    </row>
    <row r="23" spans="1:17" ht="12.75" customHeight="1">
      <c r="A23" s="134" t="s">
        <v>42</v>
      </c>
      <c r="B23" s="135"/>
      <c r="C23" s="136"/>
      <c r="D23" s="136"/>
      <c r="E23" s="137"/>
      <c r="F23" s="14" t="s">
        <v>107</v>
      </c>
      <c r="G23" s="74">
        <f t="shared" si="2"/>
        <v>5</v>
      </c>
      <c r="H23" s="71">
        <f t="shared" si="1"/>
        <v>0.010734451147512827</v>
      </c>
      <c r="I23" s="75">
        <v>1</v>
      </c>
      <c r="J23" s="75">
        <v>1</v>
      </c>
      <c r="K23" s="90">
        <v>0</v>
      </c>
      <c r="L23" s="67">
        <v>0</v>
      </c>
      <c r="M23" s="67">
        <v>0</v>
      </c>
      <c r="N23" s="67">
        <v>0</v>
      </c>
      <c r="O23" s="91">
        <v>4</v>
      </c>
      <c r="P23" s="116">
        <v>4</v>
      </c>
      <c r="Q23" s="92">
        <v>0</v>
      </c>
    </row>
    <row r="24" spans="1:17" ht="12.75" customHeight="1">
      <c r="A24" s="151" t="s">
        <v>1</v>
      </c>
      <c r="B24" s="140" t="s">
        <v>2</v>
      </c>
      <c r="C24" s="140"/>
      <c r="D24" s="140"/>
      <c r="E24" s="141"/>
      <c r="F24" s="17" t="s">
        <v>15</v>
      </c>
      <c r="G24" s="77">
        <f>I24+L24+O24</f>
        <v>1</v>
      </c>
      <c r="H24" s="78">
        <f t="shared" si="1"/>
        <v>0.002146890229502565</v>
      </c>
      <c r="I24" s="79">
        <v>1</v>
      </c>
      <c r="J24" s="93">
        <v>1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85">
        <v>0</v>
      </c>
      <c r="Q24" s="97">
        <v>0</v>
      </c>
    </row>
    <row r="25" spans="1:17" ht="12.75" customHeight="1">
      <c r="A25" s="134"/>
      <c r="B25" s="138" t="s">
        <v>3</v>
      </c>
      <c r="C25" s="138"/>
      <c r="D25" s="138"/>
      <c r="E25" s="139"/>
      <c r="F25" s="15" t="s">
        <v>108</v>
      </c>
      <c r="G25" s="81">
        <f t="shared" si="2"/>
        <v>2</v>
      </c>
      <c r="H25" s="82">
        <f>G25/$G$5*100</f>
        <v>0.00429378045900513</v>
      </c>
      <c r="I25" s="83">
        <v>2</v>
      </c>
      <c r="J25" s="85">
        <v>0</v>
      </c>
      <c r="K25" s="81">
        <v>2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98">
        <v>0</v>
      </c>
    </row>
    <row r="26" spans="1:17" ht="12.75" customHeight="1">
      <c r="A26" s="134"/>
      <c r="B26" s="152" t="s">
        <v>4</v>
      </c>
      <c r="C26" s="152"/>
      <c r="D26" s="152"/>
      <c r="E26" s="123"/>
      <c r="F26" s="18" t="s">
        <v>109</v>
      </c>
      <c r="G26" s="86">
        <f t="shared" si="2"/>
        <v>9</v>
      </c>
      <c r="H26" s="87">
        <f t="shared" si="1"/>
        <v>0.01932201206552309</v>
      </c>
      <c r="I26" s="88">
        <v>6</v>
      </c>
      <c r="J26" s="86">
        <v>1</v>
      </c>
      <c r="K26" s="86">
        <v>5</v>
      </c>
      <c r="L26" s="86">
        <v>2</v>
      </c>
      <c r="M26" s="86">
        <v>1</v>
      </c>
      <c r="N26" s="86">
        <v>1</v>
      </c>
      <c r="O26" s="91">
        <v>1</v>
      </c>
      <c r="P26" s="89">
        <v>0</v>
      </c>
      <c r="Q26" s="94">
        <v>1</v>
      </c>
    </row>
    <row r="27" spans="1:17" ht="12.75" customHeight="1">
      <c r="A27" s="134" t="s">
        <v>11</v>
      </c>
      <c r="B27" s="135"/>
      <c r="C27" s="136"/>
      <c r="D27" s="136"/>
      <c r="E27" s="137"/>
      <c r="F27" s="14" t="s">
        <v>110</v>
      </c>
      <c r="G27" s="144">
        <f>G6/G5*100</f>
        <v>55.19654780051096</v>
      </c>
      <c r="H27" s="145"/>
      <c r="I27" s="72">
        <f>I6/I5*100</f>
        <v>50.04496980598741</v>
      </c>
      <c r="J27" s="69">
        <f aca="true" t="shared" si="3" ref="J27:Q27">J6/J5*100</f>
        <v>50.04860976083998</v>
      </c>
      <c r="K27" s="69">
        <f t="shared" si="3"/>
        <v>50.041393364325295</v>
      </c>
      <c r="L27" s="69">
        <f t="shared" si="3"/>
        <v>13.468013468013467</v>
      </c>
      <c r="M27" s="69">
        <f t="shared" si="3"/>
        <v>14.243323442136498</v>
      </c>
      <c r="N27" s="69">
        <f t="shared" si="3"/>
        <v>12.45136186770428</v>
      </c>
      <c r="O27" s="69">
        <f>O6/O5*100</f>
        <v>67.66309836396688</v>
      </c>
      <c r="P27" s="69">
        <f t="shared" si="3"/>
        <v>67.25497559143822</v>
      </c>
      <c r="Q27" s="71">
        <f t="shared" si="3"/>
        <v>68.13811188811188</v>
      </c>
    </row>
    <row r="28" spans="1:17" ht="12.75" customHeight="1">
      <c r="A28" s="153" t="s">
        <v>12</v>
      </c>
      <c r="B28" s="154"/>
      <c r="C28" s="154"/>
      <c r="D28" s="154"/>
      <c r="E28" s="95"/>
      <c r="F28" s="19" t="s">
        <v>111</v>
      </c>
      <c r="G28" s="126">
        <f>(G14+G24+G25+G26)/G5*100</f>
        <v>11.342021082462054</v>
      </c>
      <c r="H28" s="127"/>
      <c r="I28" s="73">
        <f>(I14+I24+I25+I26)/I5*100</f>
        <v>14.268277014004882</v>
      </c>
      <c r="J28" s="73">
        <f>(J14+J24+J25+J26)/J5*100</f>
        <v>16.818977250631928</v>
      </c>
      <c r="K28" s="73">
        <f aca="true" t="shared" si="4" ref="K28:Q28">(K14+K24+K25+K26)/K5*100</f>
        <v>11.762083678278037</v>
      </c>
      <c r="L28" s="73">
        <f t="shared" si="4"/>
        <v>21.548821548821547</v>
      </c>
      <c r="M28" s="73">
        <f t="shared" si="4"/>
        <v>21.958456973293767</v>
      </c>
      <c r="N28" s="73">
        <f t="shared" si="4"/>
        <v>21.011673151750973</v>
      </c>
      <c r="O28" s="70">
        <f t="shared" si="4"/>
        <v>4.800377028209789</v>
      </c>
      <c r="P28" s="73">
        <f t="shared" si="4"/>
        <v>4.8691951433220675</v>
      </c>
      <c r="Q28" s="96">
        <f t="shared" si="4"/>
        <v>4.72027972027972</v>
      </c>
    </row>
    <row r="29" spans="1:17" ht="12.75" customHeight="1">
      <c r="A29" s="64" t="s">
        <v>104</v>
      </c>
      <c r="B29" s="65"/>
      <c r="C29" s="65"/>
      <c r="D29" s="65"/>
      <c r="E29" s="65"/>
      <c r="F29" s="65"/>
      <c r="G29" s="65"/>
      <c r="H29" s="65"/>
      <c r="I29" s="64" t="s">
        <v>105</v>
      </c>
      <c r="J29" s="63"/>
      <c r="K29" s="63"/>
      <c r="L29" s="63"/>
      <c r="M29" s="63"/>
      <c r="N29" s="63"/>
      <c r="O29" s="63"/>
      <c r="P29" s="63"/>
      <c r="Q29" s="63"/>
    </row>
    <row r="30" spans="1:17" ht="12.75" customHeight="1">
      <c r="A30" s="59"/>
      <c r="B30" s="60"/>
      <c r="C30" s="60"/>
      <c r="D30" s="60"/>
      <c r="E30" s="60"/>
      <c r="F30" s="61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</row>
    <row r="31" ht="12.75" customHeight="1">
      <c r="A31" s="6" t="s">
        <v>113</v>
      </c>
    </row>
    <row r="32" spans="1:17" ht="12.75" customHeight="1">
      <c r="A32" s="117" t="s">
        <v>25</v>
      </c>
      <c r="B32" s="118"/>
      <c r="C32" s="159" t="s">
        <v>102</v>
      </c>
      <c r="D32" s="160"/>
      <c r="E32" s="8" t="s">
        <v>103</v>
      </c>
      <c r="F32" s="8">
        <v>13.3</v>
      </c>
      <c r="G32" s="2">
        <v>14.3</v>
      </c>
      <c r="H32" s="40">
        <v>15.3</v>
      </c>
      <c r="I32" s="38">
        <v>16.3</v>
      </c>
      <c r="J32" s="2">
        <v>17.3</v>
      </c>
      <c r="K32" s="2">
        <v>18.3</v>
      </c>
      <c r="L32" s="2">
        <v>19.3</v>
      </c>
      <c r="M32" s="2">
        <v>20.3</v>
      </c>
      <c r="N32" s="3">
        <v>21.3</v>
      </c>
      <c r="O32" s="3">
        <v>22.3</v>
      </c>
      <c r="P32" s="57"/>
      <c r="Q32" s="57"/>
    </row>
    <row r="33" spans="1:19" ht="12.75" customHeight="1">
      <c r="A33" s="119" t="s">
        <v>43</v>
      </c>
      <c r="B33" s="120"/>
      <c r="C33" s="21"/>
      <c r="D33" s="22">
        <v>0.267</v>
      </c>
      <c r="E33" s="23">
        <v>0.335</v>
      </c>
      <c r="F33" s="23">
        <v>0.424</v>
      </c>
      <c r="G33" s="23">
        <v>0.433</v>
      </c>
      <c r="H33" s="41">
        <v>0.423</v>
      </c>
      <c r="I33" s="22">
        <v>0.431</v>
      </c>
      <c r="J33" s="23">
        <v>0.457</v>
      </c>
      <c r="K33" s="23">
        <v>0.48200000000000004</v>
      </c>
      <c r="L33" s="23">
        <v>0.512</v>
      </c>
      <c r="M33" s="23">
        <v>0.534</v>
      </c>
      <c r="N33" s="24">
        <v>0.554</v>
      </c>
      <c r="O33" s="24">
        <v>0.552</v>
      </c>
      <c r="P33" s="58"/>
      <c r="Q33" s="58"/>
      <c r="R33" s="7"/>
      <c r="S33" s="7"/>
    </row>
    <row r="34" spans="1:19" ht="12.75" customHeight="1">
      <c r="A34" s="149" t="s">
        <v>45</v>
      </c>
      <c r="B34" s="150"/>
      <c r="C34" s="25"/>
      <c r="D34" s="26">
        <v>0.317</v>
      </c>
      <c r="E34" s="27">
        <v>0.39</v>
      </c>
      <c r="F34" s="27">
        <v>0.451</v>
      </c>
      <c r="G34" s="27">
        <v>0.44799999999999995</v>
      </c>
      <c r="H34" s="42">
        <v>0.446</v>
      </c>
      <c r="I34" s="26">
        <v>0.45299999999999996</v>
      </c>
      <c r="J34" s="27">
        <v>0.473</v>
      </c>
      <c r="K34" s="27">
        <v>0.493</v>
      </c>
      <c r="L34" s="27">
        <v>0.512</v>
      </c>
      <c r="M34" s="27">
        <v>0.528</v>
      </c>
      <c r="N34" s="100">
        <v>0.539</v>
      </c>
      <c r="O34" s="28">
        <v>0.543</v>
      </c>
      <c r="P34" s="58"/>
      <c r="Q34" s="58"/>
      <c r="R34" s="7"/>
      <c r="S34" s="7"/>
    </row>
    <row r="35" spans="1:19" ht="12.75" customHeight="1">
      <c r="A35" s="155" t="s">
        <v>44</v>
      </c>
      <c r="B35" s="156"/>
      <c r="C35" s="29"/>
      <c r="D35" s="30">
        <v>0.278</v>
      </c>
      <c r="E35" s="31">
        <v>0.17</v>
      </c>
      <c r="F35" s="31">
        <v>0.126</v>
      </c>
      <c r="G35" s="31">
        <v>0.11800000000000001</v>
      </c>
      <c r="H35" s="43">
        <v>0.11699999999999999</v>
      </c>
      <c r="I35" s="30">
        <v>0.11699999999999999</v>
      </c>
      <c r="J35" s="31">
        <v>0.127</v>
      </c>
      <c r="K35" s="31">
        <v>0.136</v>
      </c>
      <c r="L35" s="31">
        <v>0.141</v>
      </c>
      <c r="M35" s="31">
        <v>0.143</v>
      </c>
      <c r="N35" s="24">
        <v>0.14</v>
      </c>
      <c r="O35" s="24">
        <v>0.113</v>
      </c>
      <c r="P35" s="58"/>
      <c r="Q35" s="58"/>
      <c r="R35" s="7"/>
      <c r="S35" s="7"/>
    </row>
    <row r="36" spans="1:19" ht="12.75" customHeight="1">
      <c r="A36" s="157" t="s">
        <v>45</v>
      </c>
      <c r="B36" s="158"/>
      <c r="C36" s="32"/>
      <c r="D36" s="33">
        <v>0.344</v>
      </c>
      <c r="E36" s="34">
        <v>0.243</v>
      </c>
      <c r="F36" s="34">
        <v>0.184</v>
      </c>
      <c r="G36" s="34">
        <v>0.171</v>
      </c>
      <c r="H36" s="44">
        <v>0.166</v>
      </c>
      <c r="I36" s="33">
        <v>0.16899999999999998</v>
      </c>
      <c r="J36" s="34">
        <v>0.174</v>
      </c>
      <c r="K36" s="34">
        <v>0.18</v>
      </c>
      <c r="L36" s="34">
        <v>0.185</v>
      </c>
      <c r="M36" s="34">
        <v>0.19</v>
      </c>
      <c r="N36" s="99">
        <v>0.182</v>
      </c>
      <c r="O36" s="35">
        <v>0.158</v>
      </c>
      <c r="P36" s="58"/>
      <c r="Q36" s="58"/>
      <c r="R36" s="7"/>
      <c r="S36" s="7"/>
    </row>
    <row r="37" ht="10.5">
      <c r="O37" s="36"/>
    </row>
  </sheetData>
  <mergeCells count="39">
    <mergeCell ref="A5:E5"/>
    <mergeCell ref="A35:B35"/>
    <mergeCell ref="A36:B36"/>
    <mergeCell ref="C32:D32"/>
    <mergeCell ref="A6:A10"/>
    <mergeCell ref="B6:E6"/>
    <mergeCell ref="B7:E7"/>
    <mergeCell ref="B8:E8"/>
    <mergeCell ref="B9:E9"/>
    <mergeCell ref="B10:E10"/>
    <mergeCell ref="A11:E11"/>
    <mergeCell ref="A32:B32"/>
    <mergeCell ref="A33:B33"/>
    <mergeCell ref="A34:B34"/>
    <mergeCell ref="A24:A26"/>
    <mergeCell ref="B24:E24"/>
    <mergeCell ref="B25:E25"/>
    <mergeCell ref="B26:E26"/>
    <mergeCell ref="A28:D28"/>
    <mergeCell ref="G3:H3"/>
    <mergeCell ref="G27:H27"/>
    <mergeCell ref="A14:E14"/>
    <mergeCell ref="A23:E23"/>
    <mergeCell ref="A27:E27"/>
    <mergeCell ref="A15:A22"/>
    <mergeCell ref="B15:E15"/>
    <mergeCell ref="A3:F4"/>
    <mergeCell ref="B21:E21"/>
    <mergeCell ref="B22:E22"/>
    <mergeCell ref="G28:H28"/>
    <mergeCell ref="G16:H22"/>
    <mergeCell ref="A12:E12"/>
    <mergeCell ref="O16:Q22"/>
    <mergeCell ref="A13:E13"/>
    <mergeCell ref="B20:E20"/>
    <mergeCell ref="B16:E16"/>
    <mergeCell ref="B17:E17"/>
    <mergeCell ref="B18:E18"/>
    <mergeCell ref="B19:E19"/>
  </mergeCells>
  <printOptions horizontalCentered="1"/>
  <pageMargins left="0.2755905511811024" right="0.2755905511811024" top="0.3937007874015748" bottom="0.5118110236220472" header="0.31496062992125984" footer="0.2362204724409449"/>
  <pageSetup firstPageNumber="30" useFirstPageNumber="1" horizontalDpi="600" verticalDpi="600" orientation="portrait" paperSize="9" scale="175" r:id="rId1"/>
  <headerFooter alignWithMargins="0">
    <oddFooter>&amp;C&amp;"ＭＳ 明朝,標準"&amp;9－ &amp;P －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A35"/>
  <sheetViews>
    <sheetView tabSelected="1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0.74609375" style="4" customWidth="1"/>
    <col min="3" max="3" width="9.875" style="4" customWidth="1"/>
    <col min="4" max="4" width="7.25390625" style="4" customWidth="1"/>
    <col min="5" max="5" width="2.875" style="4" customWidth="1"/>
    <col min="6" max="8" width="4.75390625" style="4" customWidth="1"/>
    <col min="9" max="9" width="3.625" style="4" customWidth="1"/>
    <col min="10" max="11" width="3.75390625" style="4" customWidth="1"/>
    <col min="12" max="26" width="3.00390625" style="4" customWidth="1"/>
    <col min="27" max="27" width="4.125" style="56" customWidth="1"/>
    <col min="28" max="16384" width="9.00390625" style="4" customWidth="1"/>
  </cols>
  <sheetData>
    <row r="1" spans="1:27" s="45" customFormat="1" ht="12.75" customHeight="1">
      <c r="A1" s="45" t="s">
        <v>46</v>
      </c>
      <c r="J1" s="46"/>
      <c r="K1" s="46"/>
      <c r="L1" s="46"/>
      <c r="M1" s="46"/>
      <c r="N1" s="46"/>
      <c r="O1" s="46"/>
      <c r="P1" s="46"/>
      <c r="Q1" s="46"/>
      <c r="R1" s="46"/>
      <c r="AA1" s="20" t="s">
        <v>100</v>
      </c>
    </row>
    <row r="2" spans="1:27" s="12" customFormat="1" ht="12.75" customHeight="1">
      <c r="A2" s="122" t="s">
        <v>47</v>
      </c>
      <c r="B2" s="122"/>
      <c r="C2" s="142"/>
      <c r="D2" s="142"/>
      <c r="E2" s="142"/>
      <c r="F2" s="142" t="s">
        <v>48</v>
      </c>
      <c r="G2" s="171" t="s">
        <v>49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63" t="s">
        <v>50</v>
      </c>
      <c r="X2" s="163"/>
      <c r="Y2" s="163"/>
      <c r="Z2" s="163"/>
      <c r="AA2" s="168" t="s">
        <v>114</v>
      </c>
    </row>
    <row r="3" spans="1:27" ht="26.25" customHeight="1">
      <c r="A3" s="147"/>
      <c r="B3" s="147"/>
      <c r="C3" s="148"/>
      <c r="D3" s="148"/>
      <c r="E3" s="148"/>
      <c r="F3" s="148"/>
      <c r="G3" s="47" t="s">
        <v>19</v>
      </c>
      <c r="H3" s="47" t="s">
        <v>51</v>
      </c>
      <c r="I3" s="47" t="s">
        <v>52</v>
      </c>
      <c r="J3" s="48" t="s">
        <v>53</v>
      </c>
      <c r="K3" s="48" t="s">
        <v>54</v>
      </c>
      <c r="L3" s="49" t="s">
        <v>55</v>
      </c>
      <c r="M3" s="47" t="s">
        <v>56</v>
      </c>
      <c r="N3" s="47" t="s">
        <v>57</v>
      </c>
      <c r="O3" s="47" t="s">
        <v>58</v>
      </c>
      <c r="P3" s="47" t="s">
        <v>59</v>
      </c>
      <c r="Q3" s="50" t="s">
        <v>60</v>
      </c>
      <c r="R3" s="50" t="s">
        <v>61</v>
      </c>
      <c r="S3" s="50" t="s">
        <v>62</v>
      </c>
      <c r="T3" s="47" t="s">
        <v>63</v>
      </c>
      <c r="U3" s="47" t="s">
        <v>101</v>
      </c>
      <c r="V3" s="50" t="s">
        <v>64</v>
      </c>
      <c r="W3" s="50" t="s">
        <v>19</v>
      </c>
      <c r="X3" s="47" t="s">
        <v>51</v>
      </c>
      <c r="Y3" s="50" t="s">
        <v>53</v>
      </c>
      <c r="Z3" s="47" t="s">
        <v>54</v>
      </c>
      <c r="AA3" s="169"/>
    </row>
    <row r="4" spans="1:27" ht="12.75" customHeight="1">
      <c r="A4" s="134" t="s">
        <v>26</v>
      </c>
      <c r="B4" s="134"/>
      <c r="C4" s="135"/>
      <c r="D4" s="162"/>
      <c r="E4" s="51" t="s">
        <v>87</v>
      </c>
      <c r="F4" s="101">
        <v>31726</v>
      </c>
      <c r="G4" s="101">
        <v>31132</v>
      </c>
      <c r="H4" s="101">
        <v>25450</v>
      </c>
      <c r="I4" s="101">
        <v>859</v>
      </c>
      <c r="J4" s="101">
        <v>1070</v>
      </c>
      <c r="K4" s="102">
        <v>1638</v>
      </c>
      <c r="L4" s="103">
        <v>102</v>
      </c>
      <c r="M4" s="101">
        <v>227</v>
      </c>
      <c r="N4" s="101">
        <v>78</v>
      </c>
      <c r="O4" s="101">
        <v>280</v>
      </c>
      <c r="P4" s="101">
        <v>179</v>
      </c>
      <c r="Q4" s="101">
        <v>178</v>
      </c>
      <c r="R4" s="101">
        <v>425</v>
      </c>
      <c r="S4" s="101">
        <v>34</v>
      </c>
      <c r="T4" s="101">
        <v>535</v>
      </c>
      <c r="U4" s="101">
        <v>38</v>
      </c>
      <c r="V4" s="101">
        <v>39</v>
      </c>
      <c r="W4" s="101">
        <v>594</v>
      </c>
      <c r="X4" s="101">
        <v>465</v>
      </c>
      <c r="Y4" s="101">
        <v>70</v>
      </c>
      <c r="Z4" s="101">
        <v>59</v>
      </c>
      <c r="AA4" s="66">
        <v>31483</v>
      </c>
    </row>
    <row r="5" spans="1:27" ht="12.75" customHeight="1">
      <c r="A5" s="161" t="s">
        <v>65</v>
      </c>
      <c r="B5" s="162" t="s">
        <v>66</v>
      </c>
      <c r="C5" s="164"/>
      <c r="D5" s="164"/>
      <c r="E5" s="165"/>
      <c r="F5" s="101">
        <v>18990</v>
      </c>
      <c r="G5" s="101">
        <v>18897</v>
      </c>
      <c r="H5" s="101">
        <v>16899</v>
      </c>
      <c r="I5" s="101">
        <v>96</v>
      </c>
      <c r="J5" s="101">
        <v>217</v>
      </c>
      <c r="K5" s="102">
        <v>589</v>
      </c>
      <c r="L5" s="103">
        <v>1</v>
      </c>
      <c r="M5" s="101">
        <v>80</v>
      </c>
      <c r="N5" s="101">
        <v>43</v>
      </c>
      <c r="O5" s="101">
        <v>272</v>
      </c>
      <c r="P5" s="101">
        <v>109</v>
      </c>
      <c r="Q5" s="101">
        <v>131</v>
      </c>
      <c r="R5" s="101">
        <v>328</v>
      </c>
      <c r="S5" s="101">
        <v>12</v>
      </c>
      <c r="T5" s="101">
        <v>60</v>
      </c>
      <c r="U5" s="101">
        <v>33</v>
      </c>
      <c r="V5" s="101">
        <v>27</v>
      </c>
      <c r="W5" s="101">
        <v>93</v>
      </c>
      <c r="X5" s="101">
        <v>84</v>
      </c>
      <c r="Y5" s="101">
        <v>4</v>
      </c>
      <c r="Z5" s="101">
        <v>5</v>
      </c>
      <c r="AA5" s="66">
        <v>18619</v>
      </c>
    </row>
    <row r="6" spans="1:27" ht="12.75" customHeight="1">
      <c r="A6" s="147"/>
      <c r="B6" s="166" t="s">
        <v>67</v>
      </c>
      <c r="C6" s="164"/>
      <c r="D6" s="164"/>
      <c r="E6" s="52" t="s">
        <v>88</v>
      </c>
      <c r="F6" s="101">
        <v>15660</v>
      </c>
      <c r="G6" s="101">
        <f>SUM(G7:G12)</f>
        <v>15580</v>
      </c>
      <c r="H6" s="101">
        <f aca="true" t="shared" si="0" ref="H6:Z6">SUM(H7:H12)</f>
        <v>13763</v>
      </c>
      <c r="I6" s="101">
        <f t="shared" si="0"/>
        <v>94</v>
      </c>
      <c r="J6" s="101">
        <f t="shared" si="0"/>
        <v>211</v>
      </c>
      <c r="K6" s="102">
        <f t="shared" si="0"/>
        <v>567</v>
      </c>
      <c r="L6" s="103">
        <f t="shared" si="0"/>
        <v>6</v>
      </c>
      <c r="M6" s="101">
        <f t="shared" si="0"/>
        <v>78</v>
      </c>
      <c r="N6" s="101">
        <f t="shared" si="0"/>
        <v>74</v>
      </c>
      <c r="O6" s="101">
        <f t="shared" si="0"/>
        <v>174</v>
      </c>
      <c r="P6" s="101">
        <f t="shared" si="0"/>
        <v>105</v>
      </c>
      <c r="Q6" s="101">
        <f t="shared" si="0"/>
        <v>105</v>
      </c>
      <c r="R6" s="101">
        <f t="shared" si="0"/>
        <v>280</v>
      </c>
      <c r="S6" s="101">
        <f t="shared" si="0"/>
        <v>12</v>
      </c>
      <c r="T6" s="101">
        <f t="shared" si="0"/>
        <v>58</v>
      </c>
      <c r="U6" s="101">
        <f t="shared" si="0"/>
        <v>26</v>
      </c>
      <c r="V6" s="101">
        <f t="shared" si="0"/>
        <v>27</v>
      </c>
      <c r="W6" s="101">
        <f t="shared" si="0"/>
        <v>80</v>
      </c>
      <c r="X6" s="101">
        <f t="shared" si="0"/>
        <v>72</v>
      </c>
      <c r="Y6" s="101">
        <f t="shared" si="0"/>
        <v>4</v>
      </c>
      <c r="Z6" s="101">
        <f t="shared" si="0"/>
        <v>4</v>
      </c>
      <c r="AA6" s="66">
        <v>15678</v>
      </c>
    </row>
    <row r="7" spans="1:27" ht="12.75" customHeight="1">
      <c r="A7" s="147"/>
      <c r="B7" s="167"/>
      <c r="C7" s="170" t="s">
        <v>68</v>
      </c>
      <c r="D7" s="148" t="s">
        <v>69</v>
      </c>
      <c r="E7" s="148"/>
      <c r="F7" s="101">
        <v>1002</v>
      </c>
      <c r="G7" s="101">
        <v>1002</v>
      </c>
      <c r="H7" s="101">
        <v>925</v>
      </c>
      <c r="I7" s="101">
        <v>2</v>
      </c>
      <c r="J7" s="101">
        <v>5</v>
      </c>
      <c r="K7" s="102">
        <v>3</v>
      </c>
      <c r="L7" s="104">
        <v>0</v>
      </c>
      <c r="M7" s="105">
        <v>1</v>
      </c>
      <c r="N7" s="106">
        <v>0</v>
      </c>
      <c r="O7" s="101">
        <v>55</v>
      </c>
      <c r="P7" s="101">
        <v>2</v>
      </c>
      <c r="Q7" s="101">
        <v>2</v>
      </c>
      <c r="R7" s="101">
        <v>6</v>
      </c>
      <c r="S7" s="106">
        <v>0</v>
      </c>
      <c r="T7" s="106">
        <v>0</v>
      </c>
      <c r="U7" s="105">
        <v>1</v>
      </c>
      <c r="V7" s="106">
        <v>0</v>
      </c>
      <c r="W7" s="106">
        <v>0</v>
      </c>
      <c r="X7" s="106">
        <v>0</v>
      </c>
      <c r="Y7" s="106">
        <v>0</v>
      </c>
      <c r="Z7" s="106">
        <v>0</v>
      </c>
      <c r="AA7" s="66">
        <v>965</v>
      </c>
    </row>
    <row r="8" spans="1:27" ht="12.75" customHeight="1">
      <c r="A8" s="147"/>
      <c r="B8" s="148"/>
      <c r="C8" s="135"/>
      <c r="D8" s="148" t="s">
        <v>70</v>
      </c>
      <c r="E8" s="148"/>
      <c r="F8" s="101">
        <v>12893</v>
      </c>
      <c r="G8" s="101">
        <v>12826</v>
      </c>
      <c r="H8" s="101">
        <v>11376</v>
      </c>
      <c r="I8" s="101">
        <v>65</v>
      </c>
      <c r="J8" s="101">
        <v>193</v>
      </c>
      <c r="K8" s="102">
        <v>503</v>
      </c>
      <c r="L8" s="107">
        <v>1</v>
      </c>
      <c r="M8" s="101">
        <v>40</v>
      </c>
      <c r="N8" s="101">
        <v>2</v>
      </c>
      <c r="O8" s="101">
        <v>118</v>
      </c>
      <c r="P8" s="101">
        <v>93</v>
      </c>
      <c r="Q8" s="101">
        <v>89</v>
      </c>
      <c r="R8" s="101">
        <v>247</v>
      </c>
      <c r="S8" s="101">
        <v>9</v>
      </c>
      <c r="T8" s="101">
        <v>39</v>
      </c>
      <c r="U8" s="101">
        <v>24</v>
      </c>
      <c r="V8" s="101">
        <v>27</v>
      </c>
      <c r="W8" s="101">
        <v>67</v>
      </c>
      <c r="X8" s="101">
        <v>60</v>
      </c>
      <c r="Y8" s="101">
        <v>3</v>
      </c>
      <c r="Z8" s="101">
        <v>4</v>
      </c>
      <c r="AA8" s="66">
        <v>12886</v>
      </c>
    </row>
    <row r="9" spans="1:27" ht="12.75" customHeight="1">
      <c r="A9" s="147"/>
      <c r="B9" s="148"/>
      <c r="C9" s="170" t="s">
        <v>71</v>
      </c>
      <c r="D9" s="148" t="s">
        <v>69</v>
      </c>
      <c r="E9" s="148"/>
      <c r="F9" s="101">
        <v>3</v>
      </c>
      <c r="G9" s="101">
        <v>3</v>
      </c>
      <c r="H9" s="101">
        <v>2</v>
      </c>
      <c r="I9" s="106">
        <v>0</v>
      </c>
      <c r="J9" s="106">
        <v>0</v>
      </c>
      <c r="K9" s="108">
        <v>0</v>
      </c>
      <c r="L9" s="104">
        <v>0</v>
      </c>
      <c r="M9" s="106">
        <v>0</v>
      </c>
      <c r="N9" s="106">
        <v>0</v>
      </c>
      <c r="O9" s="105">
        <v>1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0</v>
      </c>
      <c r="AA9" s="66">
        <v>4</v>
      </c>
    </row>
    <row r="10" spans="1:27" ht="12.75" customHeight="1">
      <c r="A10" s="147"/>
      <c r="B10" s="148"/>
      <c r="C10" s="135"/>
      <c r="D10" s="148" t="s">
        <v>70</v>
      </c>
      <c r="E10" s="148"/>
      <c r="F10" s="101">
        <v>1649</v>
      </c>
      <c r="G10" s="101">
        <v>1640</v>
      </c>
      <c r="H10" s="101">
        <v>1445</v>
      </c>
      <c r="I10" s="101">
        <v>13</v>
      </c>
      <c r="J10" s="101">
        <v>13</v>
      </c>
      <c r="K10" s="102">
        <v>60</v>
      </c>
      <c r="L10" s="104">
        <v>0</v>
      </c>
      <c r="M10" s="101">
        <v>37</v>
      </c>
      <c r="N10" s="105">
        <v>1</v>
      </c>
      <c r="O10" s="106">
        <v>0</v>
      </c>
      <c r="P10" s="101">
        <v>10</v>
      </c>
      <c r="Q10" s="101">
        <v>14</v>
      </c>
      <c r="R10" s="101">
        <v>26</v>
      </c>
      <c r="S10" s="105">
        <v>2</v>
      </c>
      <c r="T10" s="101">
        <v>18</v>
      </c>
      <c r="U10" s="101">
        <v>1</v>
      </c>
      <c r="V10" s="106">
        <v>0</v>
      </c>
      <c r="W10" s="101">
        <v>9</v>
      </c>
      <c r="X10" s="101">
        <v>9</v>
      </c>
      <c r="Y10" s="106">
        <v>0</v>
      </c>
      <c r="Z10" s="106">
        <v>0</v>
      </c>
      <c r="AA10" s="66">
        <v>1716</v>
      </c>
    </row>
    <row r="11" spans="1:27" ht="12.75" customHeight="1">
      <c r="A11" s="147"/>
      <c r="B11" s="148"/>
      <c r="C11" s="135" t="s">
        <v>72</v>
      </c>
      <c r="D11" s="135"/>
      <c r="E11" s="135"/>
      <c r="F11" s="101">
        <v>23</v>
      </c>
      <c r="G11" s="101">
        <v>19</v>
      </c>
      <c r="H11" s="101">
        <v>14</v>
      </c>
      <c r="I11" s="101">
        <v>1</v>
      </c>
      <c r="J11" s="106">
        <v>0</v>
      </c>
      <c r="K11" s="102">
        <v>1</v>
      </c>
      <c r="L11" s="104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5">
        <v>1</v>
      </c>
      <c r="S11" s="105">
        <v>1</v>
      </c>
      <c r="T11" s="105">
        <v>1</v>
      </c>
      <c r="U11" s="106">
        <v>0</v>
      </c>
      <c r="V11" s="106">
        <v>0</v>
      </c>
      <c r="W11" s="101">
        <v>4</v>
      </c>
      <c r="X11" s="101">
        <v>3</v>
      </c>
      <c r="Y11" s="105">
        <v>1</v>
      </c>
      <c r="Z11" s="106">
        <v>0</v>
      </c>
      <c r="AA11" s="66">
        <v>23</v>
      </c>
    </row>
    <row r="12" spans="1:27" ht="12.75" customHeight="1">
      <c r="A12" s="147"/>
      <c r="B12" s="148"/>
      <c r="C12" s="135" t="s">
        <v>73</v>
      </c>
      <c r="D12" s="135"/>
      <c r="E12" s="135"/>
      <c r="F12" s="101">
        <v>90</v>
      </c>
      <c r="G12" s="101">
        <v>90</v>
      </c>
      <c r="H12" s="101">
        <v>1</v>
      </c>
      <c r="I12" s="101">
        <v>13</v>
      </c>
      <c r="J12" s="106">
        <v>0</v>
      </c>
      <c r="K12" s="108">
        <v>0</v>
      </c>
      <c r="L12" s="103">
        <v>5</v>
      </c>
      <c r="M12" s="106">
        <v>0</v>
      </c>
      <c r="N12" s="101">
        <v>71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66">
        <v>84</v>
      </c>
    </row>
    <row r="13" spans="1:27" ht="12.75" customHeight="1">
      <c r="A13" s="134" t="s">
        <v>32</v>
      </c>
      <c r="B13" s="134"/>
      <c r="C13" s="135"/>
      <c r="D13" s="162"/>
      <c r="E13" s="52" t="s">
        <v>89</v>
      </c>
      <c r="F13" s="101">
        <v>6054</v>
      </c>
      <c r="G13" s="101">
        <v>5974</v>
      </c>
      <c r="H13" s="101">
        <v>4819</v>
      </c>
      <c r="I13" s="101">
        <v>202</v>
      </c>
      <c r="J13" s="101">
        <v>218</v>
      </c>
      <c r="K13" s="102">
        <v>383</v>
      </c>
      <c r="L13" s="103">
        <v>3</v>
      </c>
      <c r="M13" s="101">
        <v>75</v>
      </c>
      <c r="N13" s="105">
        <v>2</v>
      </c>
      <c r="O13" s="101">
        <v>4</v>
      </c>
      <c r="P13" s="101">
        <v>35</v>
      </c>
      <c r="Q13" s="101">
        <v>38</v>
      </c>
      <c r="R13" s="101">
        <v>69</v>
      </c>
      <c r="S13" s="101">
        <v>6</v>
      </c>
      <c r="T13" s="101">
        <v>104</v>
      </c>
      <c r="U13" s="101">
        <v>7</v>
      </c>
      <c r="V13" s="101">
        <v>9</v>
      </c>
      <c r="W13" s="101">
        <v>80</v>
      </c>
      <c r="X13" s="101">
        <v>69</v>
      </c>
      <c r="Y13" s="101">
        <v>5</v>
      </c>
      <c r="Z13" s="101">
        <v>6</v>
      </c>
      <c r="AA13" s="66">
        <v>5482</v>
      </c>
    </row>
    <row r="14" spans="1:27" ht="12.75" customHeight="1">
      <c r="A14" s="134" t="s">
        <v>33</v>
      </c>
      <c r="B14" s="134"/>
      <c r="C14" s="135"/>
      <c r="D14" s="162"/>
      <c r="E14" s="52" t="s">
        <v>90</v>
      </c>
      <c r="F14" s="101">
        <v>246</v>
      </c>
      <c r="G14" s="101">
        <v>240</v>
      </c>
      <c r="H14" s="101">
        <v>134</v>
      </c>
      <c r="I14" s="101">
        <v>3</v>
      </c>
      <c r="J14" s="101">
        <v>2</v>
      </c>
      <c r="K14" s="102">
        <v>88</v>
      </c>
      <c r="L14" s="107">
        <v>7</v>
      </c>
      <c r="M14" s="105">
        <v>1</v>
      </c>
      <c r="N14" s="106">
        <v>0</v>
      </c>
      <c r="O14" s="106">
        <v>0</v>
      </c>
      <c r="P14" s="105">
        <v>1</v>
      </c>
      <c r="Q14" s="106">
        <v>0</v>
      </c>
      <c r="R14" s="106">
        <v>0</v>
      </c>
      <c r="S14" s="106">
        <v>0</v>
      </c>
      <c r="T14" s="105">
        <v>4</v>
      </c>
      <c r="U14" s="106">
        <v>0</v>
      </c>
      <c r="V14" s="106">
        <v>0</v>
      </c>
      <c r="W14" s="101">
        <v>6</v>
      </c>
      <c r="X14" s="101">
        <v>6</v>
      </c>
      <c r="Y14" s="106">
        <v>0</v>
      </c>
      <c r="Z14" s="106">
        <v>0</v>
      </c>
      <c r="AA14" s="66">
        <v>195</v>
      </c>
    </row>
    <row r="15" spans="1:27" ht="12.75" customHeight="1">
      <c r="A15" s="134" t="s">
        <v>34</v>
      </c>
      <c r="B15" s="134"/>
      <c r="C15" s="135"/>
      <c r="D15" s="162"/>
      <c r="E15" s="52" t="s">
        <v>91</v>
      </c>
      <c r="F15" s="101">
        <v>117</v>
      </c>
      <c r="G15" s="101">
        <v>111</v>
      </c>
      <c r="H15" s="101">
        <v>60</v>
      </c>
      <c r="I15" s="101">
        <v>11</v>
      </c>
      <c r="J15" s="101">
        <v>31</v>
      </c>
      <c r="K15" s="102">
        <v>2</v>
      </c>
      <c r="L15" s="103">
        <v>1</v>
      </c>
      <c r="M15" s="105">
        <v>1</v>
      </c>
      <c r="N15" s="106">
        <v>0</v>
      </c>
      <c r="O15" s="101">
        <v>1</v>
      </c>
      <c r="P15" s="105">
        <v>2</v>
      </c>
      <c r="Q15" s="106">
        <v>0</v>
      </c>
      <c r="R15" s="106">
        <v>0</v>
      </c>
      <c r="S15" s="106">
        <v>0</v>
      </c>
      <c r="T15" s="101">
        <v>2</v>
      </c>
      <c r="U15" s="106">
        <v>0</v>
      </c>
      <c r="V15" s="106">
        <v>0</v>
      </c>
      <c r="W15" s="101">
        <v>6</v>
      </c>
      <c r="X15" s="101">
        <v>2</v>
      </c>
      <c r="Y15" s="101">
        <v>4</v>
      </c>
      <c r="Z15" s="106">
        <v>0</v>
      </c>
      <c r="AA15" s="66">
        <v>103</v>
      </c>
    </row>
    <row r="16" spans="1:27" ht="12.75" customHeight="1">
      <c r="A16" s="134" t="s">
        <v>35</v>
      </c>
      <c r="B16" s="134"/>
      <c r="C16" s="135"/>
      <c r="D16" s="162"/>
      <c r="E16" s="52" t="s">
        <v>92</v>
      </c>
      <c r="F16" s="101">
        <v>4559</v>
      </c>
      <c r="G16" s="101">
        <v>4433</v>
      </c>
      <c r="H16" s="101">
        <v>2428</v>
      </c>
      <c r="I16" s="101">
        <v>420</v>
      </c>
      <c r="J16" s="101">
        <v>572</v>
      </c>
      <c r="K16" s="102">
        <v>506</v>
      </c>
      <c r="L16" s="103">
        <v>76</v>
      </c>
      <c r="M16" s="101">
        <v>43</v>
      </c>
      <c r="N16" s="101">
        <v>1</v>
      </c>
      <c r="O16" s="101">
        <v>1</v>
      </c>
      <c r="P16" s="101">
        <v>30</v>
      </c>
      <c r="Q16" s="101">
        <v>10</v>
      </c>
      <c r="R16" s="101">
        <v>18</v>
      </c>
      <c r="S16" s="101">
        <v>14</v>
      </c>
      <c r="T16" s="101">
        <v>311</v>
      </c>
      <c r="U16" s="106">
        <v>0</v>
      </c>
      <c r="V16" s="105">
        <v>3</v>
      </c>
      <c r="W16" s="101">
        <v>126</v>
      </c>
      <c r="X16" s="101">
        <v>98</v>
      </c>
      <c r="Y16" s="101">
        <v>15</v>
      </c>
      <c r="Z16" s="101">
        <v>13</v>
      </c>
      <c r="AA16" s="66">
        <v>5407</v>
      </c>
    </row>
    <row r="17" spans="1:27" ht="12.75" customHeight="1">
      <c r="A17" s="161" t="s">
        <v>74</v>
      </c>
      <c r="B17" s="166" t="s">
        <v>75</v>
      </c>
      <c r="C17" s="179"/>
      <c r="D17" s="179"/>
      <c r="E17" s="52" t="s">
        <v>93</v>
      </c>
      <c r="F17" s="101">
        <v>5089</v>
      </c>
      <c r="G17" s="101">
        <v>4793</v>
      </c>
      <c r="H17" s="101">
        <v>4245</v>
      </c>
      <c r="I17" s="101">
        <v>129</v>
      </c>
      <c r="J17" s="101">
        <v>36</v>
      </c>
      <c r="K17" s="102">
        <v>92</v>
      </c>
      <c r="L17" s="103">
        <v>9</v>
      </c>
      <c r="M17" s="101">
        <v>29</v>
      </c>
      <c r="N17" s="101">
        <v>1</v>
      </c>
      <c r="O17" s="101">
        <v>100</v>
      </c>
      <c r="P17" s="101">
        <v>6</v>
      </c>
      <c r="Q17" s="101">
        <v>25</v>
      </c>
      <c r="R17" s="101">
        <v>58</v>
      </c>
      <c r="S17" s="101">
        <v>2</v>
      </c>
      <c r="T17" s="101">
        <v>56</v>
      </c>
      <c r="U17" s="101">
        <v>5</v>
      </c>
      <c r="V17" s="106">
        <v>0</v>
      </c>
      <c r="W17" s="101">
        <v>296</v>
      </c>
      <c r="X17" s="101">
        <v>218</v>
      </c>
      <c r="Y17" s="101">
        <v>42</v>
      </c>
      <c r="Z17" s="101">
        <v>36</v>
      </c>
      <c r="AA17" s="66">
        <v>4618</v>
      </c>
    </row>
    <row r="18" spans="1:27" ht="12.75" customHeight="1">
      <c r="A18" s="147"/>
      <c r="B18" s="53"/>
      <c r="C18" s="135" t="s">
        <v>20</v>
      </c>
      <c r="D18" s="135"/>
      <c r="E18" s="135"/>
      <c r="F18" s="101">
        <v>101</v>
      </c>
      <c r="G18" s="101">
        <v>90</v>
      </c>
      <c r="H18" s="101">
        <v>63</v>
      </c>
      <c r="I18" s="101">
        <v>8</v>
      </c>
      <c r="J18" s="101">
        <v>4</v>
      </c>
      <c r="K18" s="102">
        <v>1</v>
      </c>
      <c r="L18" s="104">
        <v>0</v>
      </c>
      <c r="M18" s="101">
        <v>6</v>
      </c>
      <c r="N18" s="101">
        <v>1</v>
      </c>
      <c r="O18" s="106">
        <v>0</v>
      </c>
      <c r="P18" s="105">
        <v>1</v>
      </c>
      <c r="Q18" s="101">
        <v>2</v>
      </c>
      <c r="R18" s="106">
        <v>0</v>
      </c>
      <c r="S18" s="106">
        <v>0</v>
      </c>
      <c r="T18" s="101">
        <v>4</v>
      </c>
      <c r="U18" s="106">
        <v>0</v>
      </c>
      <c r="V18" s="106">
        <v>0</v>
      </c>
      <c r="W18" s="101">
        <v>11</v>
      </c>
      <c r="X18" s="101">
        <v>6</v>
      </c>
      <c r="Y18" s="101">
        <v>1</v>
      </c>
      <c r="Z18" s="101">
        <v>4</v>
      </c>
      <c r="AA18" s="66">
        <v>108</v>
      </c>
    </row>
    <row r="19" spans="1:27" ht="12.75" customHeight="1">
      <c r="A19" s="147"/>
      <c r="B19" s="53"/>
      <c r="C19" s="170" t="s">
        <v>76</v>
      </c>
      <c r="D19" s="135"/>
      <c r="E19" s="135"/>
      <c r="F19" s="101">
        <v>2771</v>
      </c>
      <c r="G19" s="101">
        <v>2764</v>
      </c>
      <c r="H19" s="101">
        <v>2604</v>
      </c>
      <c r="I19" s="105">
        <v>1</v>
      </c>
      <c r="J19" s="101">
        <v>8</v>
      </c>
      <c r="K19" s="102">
        <v>2</v>
      </c>
      <c r="L19" s="104">
        <v>0</v>
      </c>
      <c r="M19" s="101">
        <v>2</v>
      </c>
      <c r="N19" s="106">
        <v>0</v>
      </c>
      <c r="O19" s="101">
        <v>89</v>
      </c>
      <c r="P19" s="101">
        <v>4</v>
      </c>
      <c r="Q19" s="101">
        <v>13</v>
      </c>
      <c r="R19" s="101">
        <v>39</v>
      </c>
      <c r="S19" s="106">
        <v>0</v>
      </c>
      <c r="T19" s="106">
        <v>0</v>
      </c>
      <c r="U19" s="101">
        <v>2</v>
      </c>
      <c r="V19" s="106">
        <v>0</v>
      </c>
      <c r="W19" s="105">
        <v>7</v>
      </c>
      <c r="X19" s="105">
        <v>7</v>
      </c>
      <c r="Y19" s="106">
        <v>0</v>
      </c>
      <c r="Z19" s="106">
        <v>0</v>
      </c>
      <c r="AA19" s="66">
        <v>2505</v>
      </c>
    </row>
    <row r="20" spans="1:27" ht="12.75" customHeight="1">
      <c r="A20" s="147"/>
      <c r="B20" s="53"/>
      <c r="C20" s="170" t="s">
        <v>77</v>
      </c>
      <c r="D20" s="135"/>
      <c r="E20" s="135"/>
      <c r="F20" s="101">
        <v>324</v>
      </c>
      <c r="G20" s="101">
        <v>319</v>
      </c>
      <c r="H20" s="101">
        <v>281</v>
      </c>
      <c r="I20" s="101">
        <v>4</v>
      </c>
      <c r="J20" s="101">
        <v>2</v>
      </c>
      <c r="K20" s="102">
        <v>6</v>
      </c>
      <c r="L20" s="104">
        <v>0</v>
      </c>
      <c r="M20" s="106">
        <v>0</v>
      </c>
      <c r="N20" s="106">
        <v>0</v>
      </c>
      <c r="O20" s="101">
        <v>5</v>
      </c>
      <c r="P20" s="105">
        <v>1</v>
      </c>
      <c r="Q20" s="105">
        <v>8</v>
      </c>
      <c r="R20" s="101">
        <v>4</v>
      </c>
      <c r="S20" s="105">
        <v>1</v>
      </c>
      <c r="T20" s="105">
        <v>4</v>
      </c>
      <c r="U20" s="105">
        <v>3</v>
      </c>
      <c r="V20" s="106">
        <v>0</v>
      </c>
      <c r="W20" s="101">
        <v>5</v>
      </c>
      <c r="X20" s="101">
        <v>4</v>
      </c>
      <c r="Y20" s="106">
        <v>0</v>
      </c>
      <c r="Z20" s="105">
        <v>1</v>
      </c>
      <c r="AA20" s="66">
        <v>367</v>
      </c>
    </row>
    <row r="21" spans="1:27" ht="12.75" customHeight="1">
      <c r="A21" s="147"/>
      <c r="B21" s="53"/>
      <c r="C21" s="135" t="s">
        <v>21</v>
      </c>
      <c r="D21" s="135"/>
      <c r="E21" s="135"/>
      <c r="F21" s="101">
        <v>1225</v>
      </c>
      <c r="G21" s="101">
        <v>1073</v>
      </c>
      <c r="H21" s="101">
        <v>850</v>
      </c>
      <c r="I21" s="101">
        <v>108</v>
      </c>
      <c r="J21" s="101">
        <v>14</v>
      </c>
      <c r="K21" s="102">
        <v>46</v>
      </c>
      <c r="L21" s="104">
        <v>0</v>
      </c>
      <c r="M21" s="101">
        <v>21</v>
      </c>
      <c r="N21" s="106">
        <v>0</v>
      </c>
      <c r="O21" s="106">
        <v>0</v>
      </c>
      <c r="P21" s="106">
        <v>0</v>
      </c>
      <c r="Q21" s="101">
        <v>1</v>
      </c>
      <c r="R21" s="101">
        <v>11</v>
      </c>
      <c r="S21" s="101">
        <v>1</v>
      </c>
      <c r="T21" s="101">
        <v>21</v>
      </c>
      <c r="U21" s="106">
        <v>0</v>
      </c>
      <c r="V21" s="106">
        <v>0</v>
      </c>
      <c r="W21" s="101">
        <v>152</v>
      </c>
      <c r="X21" s="101">
        <v>97</v>
      </c>
      <c r="Y21" s="101">
        <v>28</v>
      </c>
      <c r="Z21" s="101">
        <v>27</v>
      </c>
      <c r="AA21" s="66">
        <v>1018</v>
      </c>
    </row>
    <row r="22" spans="1:27" ht="12.75" customHeight="1">
      <c r="A22" s="147"/>
      <c r="B22" s="53"/>
      <c r="C22" s="135" t="s">
        <v>22</v>
      </c>
      <c r="D22" s="135"/>
      <c r="E22" s="135"/>
      <c r="F22" s="101">
        <v>23</v>
      </c>
      <c r="G22" s="101">
        <v>22</v>
      </c>
      <c r="H22" s="101">
        <v>18</v>
      </c>
      <c r="I22" s="105">
        <v>1</v>
      </c>
      <c r="J22" s="106">
        <v>0</v>
      </c>
      <c r="K22" s="108">
        <v>0</v>
      </c>
      <c r="L22" s="104">
        <v>0</v>
      </c>
      <c r="M22" s="106">
        <v>0</v>
      </c>
      <c r="N22" s="106">
        <v>0</v>
      </c>
      <c r="O22" s="105">
        <v>2</v>
      </c>
      <c r="P22" s="106">
        <v>0</v>
      </c>
      <c r="Q22" s="105">
        <v>1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5">
        <v>1</v>
      </c>
      <c r="X22" s="106">
        <v>0</v>
      </c>
      <c r="Y22" s="105">
        <v>1</v>
      </c>
      <c r="Z22" s="106">
        <v>0</v>
      </c>
      <c r="AA22" s="66">
        <v>27</v>
      </c>
    </row>
    <row r="23" spans="1:27" ht="12.75" customHeight="1">
      <c r="A23" s="147"/>
      <c r="B23" s="53"/>
      <c r="C23" s="135" t="s">
        <v>40</v>
      </c>
      <c r="D23" s="135"/>
      <c r="E23" s="135"/>
      <c r="F23" s="101">
        <v>1</v>
      </c>
      <c r="G23" s="105">
        <v>1</v>
      </c>
      <c r="H23" s="105">
        <v>1</v>
      </c>
      <c r="I23" s="106">
        <v>0</v>
      </c>
      <c r="J23" s="106">
        <v>0</v>
      </c>
      <c r="K23" s="108">
        <v>0</v>
      </c>
      <c r="L23" s="104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66">
        <v>2</v>
      </c>
    </row>
    <row r="24" spans="1:27" ht="12.75" customHeight="1">
      <c r="A24" s="147"/>
      <c r="B24" s="54"/>
      <c r="C24" s="170" t="s">
        <v>0</v>
      </c>
      <c r="D24" s="135"/>
      <c r="E24" s="135"/>
      <c r="F24" s="101">
        <v>664</v>
      </c>
      <c r="G24" s="101">
        <v>524</v>
      </c>
      <c r="H24" s="101">
        <v>428</v>
      </c>
      <c r="I24" s="101">
        <v>7</v>
      </c>
      <c r="J24" s="101">
        <v>8</v>
      </c>
      <c r="K24" s="102">
        <v>37</v>
      </c>
      <c r="L24" s="103">
        <v>9</v>
      </c>
      <c r="M24" s="106">
        <v>0</v>
      </c>
      <c r="N24" s="106">
        <v>0</v>
      </c>
      <c r="O24" s="101">
        <v>4</v>
      </c>
      <c r="P24" s="106">
        <v>0</v>
      </c>
      <c r="Q24" s="106">
        <v>0</v>
      </c>
      <c r="R24" s="101">
        <v>4</v>
      </c>
      <c r="S24" s="106">
        <v>0</v>
      </c>
      <c r="T24" s="101">
        <v>27</v>
      </c>
      <c r="U24" s="106">
        <v>0</v>
      </c>
      <c r="V24" s="106">
        <v>0</v>
      </c>
      <c r="W24" s="101">
        <v>120</v>
      </c>
      <c r="X24" s="101">
        <v>104</v>
      </c>
      <c r="Y24" s="105">
        <v>12</v>
      </c>
      <c r="Z24" s="101">
        <v>4</v>
      </c>
      <c r="AA24" s="66">
        <v>591</v>
      </c>
    </row>
    <row r="25" spans="1:27" ht="12.75" customHeight="1">
      <c r="A25" s="134" t="s">
        <v>42</v>
      </c>
      <c r="B25" s="134"/>
      <c r="C25" s="135"/>
      <c r="D25" s="162"/>
      <c r="E25" s="52" t="s">
        <v>94</v>
      </c>
      <c r="F25" s="105">
        <v>1</v>
      </c>
      <c r="G25" s="105">
        <v>1</v>
      </c>
      <c r="H25" s="105">
        <v>1</v>
      </c>
      <c r="I25" s="106">
        <v>0</v>
      </c>
      <c r="J25" s="106">
        <v>0</v>
      </c>
      <c r="K25" s="108">
        <v>0</v>
      </c>
      <c r="L25" s="104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68">
        <v>0</v>
      </c>
    </row>
    <row r="26" spans="1:27" ht="12.75" customHeight="1">
      <c r="A26" s="174" t="s">
        <v>78</v>
      </c>
      <c r="B26" s="176"/>
      <c r="C26" s="147" t="s">
        <v>19</v>
      </c>
      <c r="D26" s="121"/>
      <c r="E26" s="52" t="s">
        <v>95</v>
      </c>
      <c r="F26" s="101">
        <v>1</v>
      </c>
      <c r="G26" s="101">
        <v>1</v>
      </c>
      <c r="H26" s="106">
        <v>0</v>
      </c>
      <c r="I26" s="106">
        <v>0</v>
      </c>
      <c r="J26" s="106">
        <v>0</v>
      </c>
      <c r="K26" s="109">
        <v>1</v>
      </c>
      <c r="L26" s="104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66">
        <v>5</v>
      </c>
    </row>
    <row r="27" spans="1:27" ht="12.75" customHeight="1">
      <c r="A27" s="175"/>
      <c r="B27" s="177"/>
      <c r="C27" s="135" t="s">
        <v>79</v>
      </c>
      <c r="D27" s="135"/>
      <c r="E27" s="135"/>
      <c r="F27" s="101">
        <v>1</v>
      </c>
      <c r="G27" s="101">
        <v>1</v>
      </c>
      <c r="H27" s="106">
        <v>0</v>
      </c>
      <c r="I27" s="106">
        <v>0</v>
      </c>
      <c r="J27" s="106">
        <v>0</v>
      </c>
      <c r="K27" s="109">
        <v>1</v>
      </c>
      <c r="L27" s="104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66">
        <v>3</v>
      </c>
    </row>
    <row r="28" spans="1:27" ht="12.75" customHeight="1">
      <c r="A28" s="175"/>
      <c r="B28" s="177"/>
      <c r="C28" s="135" t="s">
        <v>80</v>
      </c>
      <c r="D28" s="135"/>
      <c r="E28" s="135"/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8">
        <v>0</v>
      </c>
      <c r="L28" s="104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66">
        <v>2</v>
      </c>
    </row>
    <row r="29" spans="1:27" ht="12.75" customHeight="1">
      <c r="A29" s="175"/>
      <c r="B29" s="177"/>
      <c r="C29" s="135" t="s">
        <v>81</v>
      </c>
      <c r="D29" s="135"/>
      <c r="E29" s="135"/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8">
        <v>0</v>
      </c>
      <c r="L29" s="104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68">
        <v>0</v>
      </c>
    </row>
    <row r="30" spans="1:27" ht="12.75" customHeight="1">
      <c r="A30" s="175"/>
      <c r="B30" s="178"/>
      <c r="C30" s="135" t="s">
        <v>82</v>
      </c>
      <c r="D30" s="135"/>
      <c r="E30" s="135"/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8">
        <v>0</v>
      </c>
      <c r="L30" s="104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68">
        <v>0</v>
      </c>
    </row>
    <row r="31" spans="1:27" ht="12.75" customHeight="1">
      <c r="A31" s="134" t="s">
        <v>83</v>
      </c>
      <c r="B31" s="134"/>
      <c r="C31" s="135"/>
      <c r="D31" s="162"/>
      <c r="E31" s="52" t="s">
        <v>96</v>
      </c>
      <c r="F31" s="101">
        <v>2</v>
      </c>
      <c r="G31" s="101">
        <v>2</v>
      </c>
      <c r="H31" s="101">
        <v>1</v>
      </c>
      <c r="I31" s="101">
        <v>1</v>
      </c>
      <c r="J31" s="106">
        <v>0</v>
      </c>
      <c r="K31" s="108">
        <v>0</v>
      </c>
      <c r="L31" s="104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66">
        <v>11</v>
      </c>
    </row>
    <row r="32" spans="1:27" ht="12.75" customHeight="1">
      <c r="A32" s="151" t="s">
        <v>84</v>
      </c>
      <c r="B32" s="151"/>
      <c r="C32" s="135"/>
      <c r="D32" s="162"/>
      <c r="E32" s="52" t="s">
        <v>97</v>
      </c>
      <c r="F32" s="101">
        <v>8</v>
      </c>
      <c r="G32" s="101">
        <v>6</v>
      </c>
      <c r="H32" s="101">
        <v>4</v>
      </c>
      <c r="I32" s="101">
        <v>2</v>
      </c>
      <c r="J32" s="106">
        <v>0</v>
      </c>
      <c r="K32" s="108">
        <v>0</v>
      </c>
      <c r="L32" s="104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06">
        <v>0</v>
      </c>
      <c r="W32" s="105">
        <v>2</v>
      </c>
      <c r="X32" s="105">
        <v>2</v>
      </c>
      <c r="Y32" s="106">
        <v>0</v>
      </c>
      <c r="Z32" s="106">
        <v>0</v>
      </c>
      <c r="AA32" s="66">
        <v>2</v>
      </c>
    </row>
    <row r="33" spans="1:27" ht="12.75" customHeight="1">
      <c r="A33" s="147" t="s">
        <v>85</v>
      </c>
      <c r="B33" s="147"/>
      <c r="C33" s="148"/>
      <c r="D33" s="148"/>
      <c r="E33" s="148"/>
      <c r="F33" s="110">
        <f>F6/F4*100</f>
        <v>49.36014625228519</v>
      </c>
      <c r="G33" s="110">
        <f aca="true" t="shared" si="1" ref="G33:AA33">G6/G4*100</f>
        <v>50.04496980598741</v>
      </c>
      <c r="H33" s="110">
        <f t="shared" si="1"/>
        <v>54.078585461689585</v>
      </c>
      <c r="I33" s="110">
        <f t="shared" si="1"/>
        <v>10.942956926658907</v>
      </c>
      <c r="J33" s="110">
        <f t="shared" si="1"/>
        <v>19.7196261682243</v>
      </c>
      <c r="K33" s="111">
        <f t="shared" si="1"/>
        <v>34.61538461538461</v>
      </c>
      <c r="L33" s="112">
        <f t="shared" si="1"/>
        <v>5.88235294117647</v>
      </c>
      <c r="M33" s="110">
        <f t="shared" si="1"/>
        <v>34.36123348017621</v>
      </c>
      <c r="N33" s="110">
        <f t="shared" si="1"/>
        <v>94.87179487179486</v>
      </c>
      <c r="O33" s="110">
        <f t="shared" si="1"/>
        <v>62.142857142857146</v>
      </c>
      <c r="P33" s="110">
        <f t="shared" si="1"/>
        <v>58.659217877094974</v>
      </c>
      <c r="Q33" s="110">
        <f t="shared" si="1"/>
        <v>58.98876404494382</v>
      </c>
      <c r="R33" s="110">
        <f t="shared" si="1"/>
        <v>65.88235294117646</v>
      </c>
      <c r="S33" s="110">
        <f t="shared" si="1"/>
        <v>35.294117647058826</v>
      </c>
      <c r="T33" s="110">
        <f t="shared" si="1"/>
        <v>10.841121495327103</v>
      </c>
      <c r="U33" s="110">
        <f>U6/U4*100</f>
        <v>68.42105263157895</v>
      </c>
      <c r="V33" s="110">
        <f t="shared" si="1"/>
        <v>69.23076923076923</v>
      </c>
      <c r="W33" s="110">
        <f t="shared" si="1"/>
        <v>13.468013468013467</v>
      </c>
      <c r="X33" s="110">
        <f t="shared" si="1"/>
        <v>15.483870967741936</v>
      </c>
      <c r="Y33" s="110">
        <f t="shared" si="1"/>
        <v>5.714285714285714</v>
      </c>
      <c r="Z33" s="110">
        <f t="shared" si="1"/>
        <v>6.779661016949152</v>
      </c>
      <c r="AA33" s="111">
        <f t="shared" si="1"/>
        <v>49.79830384652034</v>
      </c>
    </row>
    <row r="34" spans="1:27" ht="12.75" customHeight="1">
      <c r="A34" s="172" t="s">
        <v>86</v>
      </c>
      <c r="B34" s="172"/>
      <c r="C34" s="173"/>
      <c r="D34" s="173"/>
      <c r="E34" s="173"/>
      <c r="F34" s="113">
        <f>(F16+F26+F31+F32)/F4*100</f>
        <v>14.40458929584568</v>
      </c>
      <c r="G34" s="113">
        <f aca="true" t="shared" si="2" ref="G34:AA34">(G16+G26+G31+G32)/G4*100</f>
        <v>14.268277014004882</v>
      </c>
      <c r="H34" s="113">
        <f t="shared" si="2"/>
        <v>9.55992141453831</v>
      </c>
      <c r="I34" s="113">
        <f t="shared" si="2"/>
        <v>49.243306169965074</v>
      </c>
      <c r="J34" s="113">
        <f t="shared" si="2"/>
        <v>53.45794392523364</v>
      </c>
      <c r="K34" s="114">
        <f t="shared" si="2"/>
        <v>30.952380952380953</v>
      </c>
      <c r="L34" s="115">
        <f t="shared" si="2"/>
        <v>74.50980392156863</v>
      </c>
      <c r="M34" s="113">
        <f t="shared" si="2"/>
        <v>18.94273127753304</v>
      </c>
      <c r="N34" s="113">
        <f t="shared" si="2"/>
        <v>1.282051282051282</v>
      </c>
      <c r="O34" s="113">
        <f t="shared" si="2"/>
        <v>0.35714285714285715</v>
      </c>
      <c r="P34" s="113">
        <f t="shared" si="2"/>
        <v>16.75977653631285</v>
      </c>
      <c r="Q34" s="113">
        <f t="shared" si="2"/>
        <v>5.617977528089887</v>
      </c>
      <c r="R34" s="113">
        <f t="shared" si="2"/>
        <v>4.235294117647059</v>
      </c>
      <c r="S34" s="113">
        <f t="shared" si="2"/>
        <v>41.17647058823529</v>
      </c>
      <c r="T34" s="113">
        <f t="shared" si="2"/>
        <v>58.13084112149532</v>
      </c>
      <c r="U34" s="125">
        <v>0</v>
      </c>
      <c r="V34" s="113">
        <f t="shared" si="2"/>
        <v>7.6923076923076925</v>
      </c>
      <c r="W34" s="113">
        <f t="shared" si="2"/>
        <v>21.548821548821547</v>
      </c>
      <c r="X34" s="113">
        <f t="shared" si="2"/>
        <v>21.50537634408602</v>
      </c>
      <c r="Y34" s="113">
        <f t="shared" si="2"/>
        <v>21.428571428571427</v>
      </c>
      <c r="Z34" s="113">
        <f t="shared" si="2"/>
        <v>22.033898305084744</v>
      </c>
      <c r="AA34" s="114">
        <f t="shared" si="2"/>
        <v>17.231521773655622</v>
      </c>
    </row>
    <row r="35" spans="1:3" ht="12.75" customHeight="1">
      <c r="A35" s="55"/>
      <c r="B35" s="55"/>
      <c r="C35" s="55"/>
    </row>
  </sheetData>
  <mergeCells count="43">
    <mergeCell ref="B26:B30"/>
    <mergeCell ref="B17:D17"/>
    <mergeCell ref="A31:D31"/>
    <mergeCell ref="A32:D32"/>
    <mergeCell ref="C30:E30"/>
    <mergeCell ref="C18:E18"/>
    <mergeCell ref="C19:E19"/>
    <mergeCell ref="C20:E20"/>
    <mergeCell ref="C24:E24"/>
    <mergeCell ref="A25:D25"/>
    <mergeCell ref="A33:E33"/>
    <mergeCell ref="A34:E34"/>
    <mergeCell ref="C21:E21"/>
    <mergeCell ref="C22:E22"/>
    <mergeCell ref="C23:E23"/>
    <mergeCell ref="A26:A30"/>
    <mergeCell ref="C26:D26"/>
    <mergeCell ref="C27:E27"/>
    <mergeCell ref="C28:E28"/>
    <mergeCell ref="C29:E29"/>
    <mergeCell ref="AA2:AA3"/>
    <mergeCell ref="A4:D4"/>
    <mergeCell ref="A5:A12"/>
    <mergeCell ref="C7:C8"/>
    <mergeCell ref="D7:E7"/>
    <mergeCell ref="D8:E8"/>
    <mergeCell ref="C9:C10"/>
    <mergeCell ref="C11:E11"/>
    <mergeCell ref="F2:F3"/>
    <mergeCell ref="G2:V2"/>
    <mergeCell ref="D9:E9"/>
    <mergeCell ref="W2:Z2"/>
    <mergeCell ref="B5:E5"/>
    <mergeCell ref="B6:D6"/>
    <mergeCell ref="B7:B12"/>
    <mergeCell ref="D10:E10"/>
    <mergeCell ref="A2:E3"/>
    <mergeCell ref="C12:E12"/>
    <mergeCell ref="A17:A24"/>
    <mergeCell ref="A13:D13"/>
    <mergeCell ref="A14:D14"/>
    <mergeCell ref="A15:D15"/>
    <mergeCell ref="A16:D16"/>
  </mergeCells>
  <printOptions horizontalCentered="1"/>
  <pageMargins left="0.1968503937007874" right="0.1968503937007874" top="0.3937007874015748" bottom="0.5118110236220472" header="0.31496062992125984" footer="0.2362204724409449"/>
  <pageSetup firstPageNumber="32" useFirstPageNumber="1" horizontalDpi="600" verticalDpi="600" orientation="portrait" paperSize="9" scale="175" r:id="rId1"/>
  <headerFooter alignWithMargins="0">
    <oddFooter>&amp;C&amp;"ＭＳ 明朝,標準"&amp;9－ &amp;P 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k.ksk3</cp:lastModifiedBy>
  <cp:lastPrinted>2010-10-26T07:18:09Z</cp:lastPrinted>
  <dcterms:created xsi:type="dcterms:W3CDTF">2007-02-22T08:07:55Z</dcterms:created>
  <dcterms:modified xsi:type="dcterms:W3CDTF">2010-10-26T07:19:54Z</dcterms:modified>
  <cp:category/>
  <cp:version/>
  <cp:contentType/>
  <cp:contentStatus/>
</cp:coreProperties>
</file>