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港湾統計表_年報エクセル_Win7\HP用_File名\"/>
    </mc:Choice>
  </mc:AlternateContent>
  <xr:revisionPtr revIDLastSave="0" documentId="13_ncr:1_{FF95B357-E4A5-4D5F-8143-0B0FC07A6A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3" i="1"/>
  <c r="H22" i="1"/>
  <c r="H21" i="1"/>
  <c r="H23" i="1" s="1"/>
  <c r="F46" i="1"/>
  <c r="D46" i="1"/>
  <c r="E24" i="1"/>
  <c r="F24" i="1"/>
  <c r="G24" i="1"/>
  <c r="D24" i="1"/>
  <c r="I21" i="1"/>
  <c r="I22" i="1"/>
  <c r="I23" i="1"/>
  <c r="F45" i="1"/>
  <c r="D45" i="1"/>
  <c r="E23" i="1"/>
  <c r="F23" i="1"/>
  <c r="G23" i="1"/>
  <c r="D23" i="1"/>
  <c r="H45" i="1" l="1"/>
</calcChain>
</file>

<file path=xl/sharedStrings.xml><?xml version="1.0" encoding="utf-8"?>
<sst xmlns="http://schemas.openxmlformats.org/spreadsheetml/2006/main" count="27" uniqueCount="18">
  <si>
    <t>増減数</t>
    <rPh sb="0" eb="2">
      <t>ゾウゲン</t>
    </rPh>
    <rPh sb="2" eb="3">
      <t>スウ</t>
    </rPh>
    <phoneticPr fontId="1"/>
  </si>
  <si>
    <t>増減率</t>
    <rPh sb="0" eb="2">
      <t>ゾウゲン</t>
    </rPh>
    <rPh sb="2" eb="3">
      <t>リツ</t>
    </rPh>
    <phoneticPr fontId="1"/>
  </si>
  <si>
    <t>隻数</t>
    <rPh sb="0" eb="2">
      <t>セキスウ</t>
    </rPh>
    <phoneticPr fontId="1"/>
  </si>
  <si>
    <t>総トン数</t>
    <rPh sb="0" eb="4">
      <t>ソウトンスウ</t>
    </rPh>
    <phoneticPr fontId="1"/>
  </si>
  <si>
    <t>入港船舶公専別前年比較</t>
    <rPh sb="0" eb="2">
      <t>ニュウコウ</t>
    </rPh>
    <rPh sb="2" eb="4">
      <t>センパク</t>
    </rPh>
    <rPh sb="4" eb="5">
      <t>コウ</t>
    </rPh>
    <rPh sb="5" eb="6">
      <t>セン</t>
    </rPh>
    <rPh sb="6" eb="7">
      <t>ベツ</t>
    </rPh>
    <rPh sb="7" eb="9">
      <t>ゼンネン</t>
    </rPh>
    <rPh sb="9" eb="11">
      <t>ヒカク</t>
    </rPh>
    <phoneticPr fontId="1"/>
  </si>
  <si>
    <t>公共施設</t>
    <rPh sb="0" eb="2">
      <t>コウキョウ</t>
    </rPh>
    <rPh sb="2" eb="4">
      <t>シセツ</t>
    </rPh>
    <phoneticPr fontId="1"/>
  </si>
  <si>
    <t>専用施設</t>
    <rPh sb="0" eb="2">
      <t>センヨウ</t>
    </rPh>
    <rPh sb="2" eb="4">
      <t>シセツ</t>
    </rPh>
    <phoneticPr fontId="1"/>
  </si>
  <si>
    <t xml:space="preserve">       （単位：隻、総トン、％）</t>
    <rPh sb="8" eb="10">
      <t>タンイ</t>
    </rPh>
    <rPh sb="11" eb="12">
      <t>セキ</t>
    </rPh>
    <rPh sb="13" eb="14">
      <t>ソウ</t>
    </rPh>
    <phoneticPr fontId="1"/>
  </si>
  <si>
    <t>海上出入貨物公専別前年比較</t>
    <rPh sb="0" eb="2">
      <t>カイジョウ</t>
    </rPh>
    <rPh sb="2" eb="4">
      <t>デイ</t>
    </rPh>
    <rPh sb="4" eb="6">
      <t>カモツ</t>
    </rPh>
    <rPh sb="6" eb="7">
      <t>コウ</t>
    </rPh>
    <rPh sb="7" eb="8">
      <t>セン</t>
    </rPh>
    <rPh sb="8" eb="9">
      <t>ベツ</t>
    </rPh>
    <rPh sb="9" eb="11">
      <t>ゼンネン</t>
    </rPh>
    <rPh sb="11" eb="13">
      <t>ヒカク</t>
    </rPh>
    <phoneticPr fontId="1"/>
  </si>
  <si>
    <t xml:space="preserve">       （単位：トン、％）</t>
    <rPh sb="8" eb="10">
      <t>タンイ</t>
    </rPh>
    <phoneticPr fontId="1"/>
  </si>
  <si>
    <t>公共施設利用比率</t>
    <rPh sb="0" eb="2">
      <t>コウキョウ</t>
    </rPh>
    <rPh sb="2" eb="4">
      <t>シセツ</t>
    </rPh>
    <rPh sb="4" eb="6">
      <t>リヨウ</t>
    </rPh>
    <rPh sb="6" eb="8">
      <t>ヒリツ</t>
    </rPh>
    <phoneticPr fontId="1"/>
  </si>
  <si>
    <t>令和６年</t>
  </si>
  <si>
    <t>令和６年</t>
    <phoneticPr fontId="1"/>
  </si>
  <si>
    <t>令和５年</t>
  </si>
  <si>
    <t>令和５年</t>
    <phoneticPr fontId="1"/>
  </si>
  <si>
    <t>３　施設利用の概要</t>
    <rPh sb="2" eb="4">
      <t>シセツ</t>
    </rPh>
    <rPh sb="4" eb="6">
      <t>リヨウ</t>
    </rPh>
    <rPh sb="7" eb="9">
      <t>ガイヨウ</t>
    </rPh>
    <phoneticPr fontId="1"/>
  </si>
  <si>
    <t>　木更津港の公共施設（泊地を含む）に入港した船舶は5,131隻、6,718,876総トン数で、前年と比較すると隻数は845隻(14.1%)の減少、総トン数は177,674総トン(2.7%)の増加であった。
　また、専用施設に入港した船舶は8,347隻、49,715,049総トンで、前年と比較すると隻数は62隻(0.7%)の増加、総トン数は967,636総トン(2.0%)の増加であった。
　施設全体の利用割合でみると、公共施設の利用は隻数38.1%、総トン数11.9%で、前年と比較すると隻数は3.8ポイントの減少、総トン数は0.1ポイントの増加であった。</t>
    <rPh sb="1" eb="5">
      <t>キサラヅコウ</t>
    </rPh>
    <rPh sb="6" eb="10">
      <t>コウキョウシセツ</t>
    </rPh>
    <rPh sb="11" eb="13">
      <t>ハクチ</t>
    </rPh>
    <rPh sb="14" eb="15">
      <t>フク</t>
    </rPh>
    <rPh sb="18" eb="20">
      <t>ニュウコウ</t>
    </rPh>
    <rPh sb="22" eb="24">
      <t>センパク</t>
    </rPh>
    <rPh sb="30" eb="31">
      <t>セキ</t>
    </rPh>
    <rPh sb="41" eb="42">
      <t>ソウ</t>
    </rPh>
    <rPh sb="44" eb="45">
      <t>スウ</t>
    </rPh>
    <rPh sb="47" eb="49">
      <t>ゼンネン</t>
    </rPh>
    <rPh sb="50" eb="52">
      <t>ヒカク</t>
    </rPh>
    <rPh sb="55" eb="57">
      <t>セキスウ</t>
    </rPh>
    <rPh sb="61" eb="62">
      <t>セキ</t>
    </rPh>
    <rPh sb="70" eb="72">
      <t>ゲンショウ</t>
    </rPh>
    <rPh sb="73" eb="74">
      <t>ソウ</t>
    </rPh>
    <rPh sb="76" eb="77">
      <t>スウ</t>
    </rPh>
    <rPh sb="85" eb="86">
      <t>ソウ</t>
    </rPh>
    <rPh sb="95" eb="97">
      <t>ゾウカ</t>
    </rPh>
    <rPh sb="107" eb="111">
      <t>センヨウシセツ</t>
    </rPh>
    <rPh sb="112" eb="114">
      <t>ニュウコウ</t>
    </rPh>
    <rPh sb="116" eb="118">
      <t>センパク</t>
    </rPh>
    <rPh sb="124" eb="125">
      <t>セキ</t>
    </rPh>
    <rPh sb="136" eb="137">
      <t>ソウ</t>
    </rPh>
    <rPh sb="141" eb="143">
      <t>ゼンネン</t>
    </rPh>
    <rPh sb="144" eb="146">
      <t>ヒカク</t>
    </rPh>
    <rPh sb="149" eb="151">
      <t>セキスウ</t>
    </rPh>
    <rPh sb="154" eb="155">
      <t>セキ</t>
    </rPh>
    <rPh sb="162" eb="164">
      <t>ゾウカ</t>
    </rPh>
    <rPh sb="165" eb="166">
      <t>ソウ</t>
    </rPh>
    <rPh sb="168" eb="169">
      <t>スウ</t>
    </rPh>
    <rPh sb="177" eb="178">
      <t>ソウ</t>
    </rPh>
    <rPh sb="187" eb="189">
      <t>ゾウカ</t>
    </rPh>
    <rPh sb="196" eb="198">
      <t>シセツ</t>
    </rPh>
    <rPh sb="198" eb="200">
      <t>ゼンタイ</t>
    </rPh>
    <rPh sb="201" eb="205">
      <t>リヨウワリアイ</t>
    </rPh>
    <rPh sb="210" eb="212">
      <t>コウキョウ</t>
    </rPh>
    <rPh sb="212" eb="214">
      <t>シセツ</t>
    </rPh>
    <rPh sb="215" eb="217">
      <t>リヨウ</t>
    </rPh>
    <rPh sb="218" eb="220">
      <t>セキスウ</t>
    </rPh>
    <rPh sb="226" eb="227">
      <t>ソウ</t>
    </rPh>
    <rPh sb="229" eb="230">
      <t>スウ</t>
    </rPh>
    <phoneticPr fontId="1"/>
  </si>
  <si>
    <t>　貨物取扱量でみると、公共施設を利用した貨物は2,743,593トンで、前年と比較すると4.1%の減少であった。
　また、専用施設を利用した貨物は56,104,688トンで、前年と比較すると1.8%の増加であった。
　施設全体の利用割合でみると、公共施設の利用は4.7%で、前年と比較すると0.2ポイントの減少であった。</t>
    <rPh sb="1" eb="3">
      <t>カモツ</t>
    </rPh>
    <rPh sb="3" eb="6">
      <t>トリアツカイリョウ</t>
    </rPh>
    <rPh sb="11" eb="13">
      <t>コウキョウ</t>
    </rPh>
    <rPh sb="13" eb="15">
      <t>シセツ</t>
    </rPh>
    <rPh sb="16" eb="18">
      <t>リヨウ</t>
    </rPh>
    <rPh sb="20" eb="22">
      <t>カモツ</t>
    </rPh>
    <rPh sb="36" eb="38">
      <t>ゼンネン</t>
    </rPh>
    <rPh sb="39" eb="41">
      <t>ヒカク</t>
    </rPh>
    <rPh sb="49" eb="51">
      <t>ゲンショウ</t>
    </rPh>
    <rPh sb="61" eb="65">
      <t>センヨウシセツ</t>
    </rPh>
    <rPh sb="66" eb="68">
      <t>リヨウ</t>
    </rPh>
    <rPh sb="70" eb="72">
      <t>カモツ</t>
    </rPh>
    <rPh sb="87" eb="89">
      <t>ゼンネン</t>
    </rPh>
    <rPh sb="90" eb="92">
      <t>ヒカク</t>
    </rPh>
    <rPh sb="100" eb="102">
      <t>ゾウカ</t>
    </rPh>
    <rPh sb="109" eb="111">
      <t>シセツ</t>
    </rPh>
    <rPh sb="111" eb="113">
      <t>ゼンタイ</t>
    </rPh>
    <rPh sb="114" eb="116">
      <t>リヨウ</t>
    </rPh>
    <rPh sb="116" eb="118">
      <t>ワリアイ</t>
    </rPh>
    <rPh sb="123" eb="125">
      <t>コウキョウ</t>
    </rPh>
    <rPh sb="125" eb="127">
      <t>シセツ</t>
    </rPh>
    <rPh sb="128" eb="130">
      <t>リヨウ</t>
    </rPh>
    <rPh sb="137" eb="139">
      <t>ゼンネン</t>
    </rPh>
    <rPh sb="140" eb="142">
      <t>ヒカク</t>
    </rPh>
    <rPh sb="153" eb="155">
      <t>ゲンショウ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</si>
</sst>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3" fontId="2" fillId="0" borderId="1" xfId="0" applyNumberFormat="1" applyFont="1" applyBorder="1"/>
    <xf numFmtId="3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distributed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3" fillId="0" borderId="0" xfId="0" applyFont="1" applyAlignment="1">
      <alignment horizontal="distributed" vertical="center"/>
    </xf>
    <xf numFmtId="176" fontId="2" fillId="0" borderId="18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2" fillId="0" borderId="19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177" fontId="2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distributed"/>
    </xf>
    <xf numFmtId="0" fontId="2" fillId="0" borderId="23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3" fontId="2" fillId="0" borderId="2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76" fontId="2" fillId="0" borderId="22" xfId="0" applyNumberFormat="1" applyFont="1" applyBorder="1" applyAlignment="1">
      <alignment horizontal="right"/>
    </xf>
    <xf numFmtId="176" fontId="2" fillId="0" borderId="18" xfId="0" applyNumberFormat="1" applyFont="1" applyBorder="1" applyAlignment="1">
      <alignment horizontal="right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77" fontId="2" fillId="0" borderId="21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176" fontId="2" fillId="0" borderId="21" xfId="0" applyNumberFormat="1" applyFont="1" applyBorder="1" applyAlignment="1">
      <alignment horizontal="right"/>
    </xf>
    <xf numFmtId="176" fontId="2" fillId="0" borderId="20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6"/>
  <sheetViews>
    <sheetView tabSelected="1" workbookViewId="0">
      <selection activeCell="B36" sqref="B36"/>
    </sheetView>
  </sheetViews>
  <sheetFormatPr defaultColWidth="9" defaultRowHeight="13.2" x14ac:dyDescent="0.2"/>
  <cols>
    <col min="1" max="1" width="1.6640625" style="1" customWidth="1"/>
    <col min="2" max="2" width="9" style="1"/>
    <col min="3" max="3" width="1.6640625" style="1" customWidth="1"/>
    <col min="4" max="4" width="10.6640625" style="1" customWidth="1"/>
    <col min="5" max="5" width="13.6640625" style="1" customWidth="1"/>
    <col min="6" max="6" width="10.6640625" style="1" customWidth="1"/>
    <col min="7" max="7" width="13.6640625" style="1" customWidth="1"/>
    <col min="8" max="9" width="10.6640625" style="1" customWidth="1"/>
    <col min="10" max="16384" width="9" style="1"/>
  </cols>
  <sheetData>
    <row r="1" spans="1:9" ht="14.4" x14ac:dyDescent="0.2">
      <c r="A1" s="27" t="s">
        <v>15</v>
      </c>
    </row>
    <row r="3" spans="1:9" x14ac:dyDescent="0.2">
      <c r="B3" s="28" t="s">
        <v>16</v>
      </c>
      <c r="C3" s="28"/>
      <c r="D3" s="28"/>
      <c r="E3" s="28"/>
      <c r="F3" s="28"/>
      <c r="G3" s="28"/>
      <c r="H3" s="28"/>
      <c r="I3" s="28"/>
    </row>
    <row r="4" spans="1:9" x14ac:dyDescent="0.2">
      <c r="B4" s="28"/>
      <c r="C4" s="28"/>
      <c r="D4" s="28"/>
      <c r="E4" s="28"/>
      <c r="F4" s="28"/>
      <c r="G4" s="28"/>
      <c r="H4" s="28"/>
      <c r="I4" s="28"/>
    </row>
    <row r="5" spans="1:9" x14ac:dyDescent="0.2">
      <c r="B5" s="28"/>
      <c r="C5" s="28"/>
      <c r="D5" s="28"/>
      <c r="E5" s="28"/>
      <c r="F5" s="28"/>
      <c r="G5" s="28"/>
      <c r="H5" s="28"/>
      <c r="I5" s="28"/>
    </row>
    <row r="6" spans="1:9" x14ac:dyDescent="0.2">
      <c r="B6" s="28"/>
      <c r="C6" s="28"/>
      <c r="D6" s="28"/>
      <c r="E6" s="28"/>
      <c r="F6" s="28"/>
      <c r="G6" s="28"/>
      <c r="H6" s="28"/>
      <c r="I6" s="28"/>
    </row>
    <row r="7" spans="1:9" x14ac:dyDescent="0.2">
      <c r="B7" s="28"/>
      <c r="C7" s="28"/>
      <c r="D7" s="28"/>
      <c r="E7" s="28"/>
      <c r="F7" s="28"/>
      <c r="G7" s="28"/>
      <c r="H7" s="28"/>
      <c r="I7" s="28"/>
    </row>
    <row r="8" spans="1:9" x14ac:dyDescent="0.2">
      <c r="B8" s="28"/>
      <c r="C8" s="28"/>
      <c r="D8" s="28"/>
      <c r="E8" s="28"/>
      <c r="F8" s="28"/>
      <c r="G8" s="28"/>
      <c r="H8" s="28"/>
      <c r="I8" s="28"/>
    </row>
    <row r="9" spans="1:9" x14ac:dyDescent="0.2">
      <c r="B9" s="28"/>
      <c r="C9" s="28"/>
      <c r="D9" s="28"/>
      <c r="E9" s="28"/>
      <c r="F9" s="28"/>
      <c r="G9" s="28"/>
      <c r="H9" s="28"/>
      <c r="I9" s="28"/>
    </row>
    <row r="10" spans="1:9" x14ac:dyDescent="0.2">
      <c r="B10" s="28"/>
      <c r="C10" s="28"/>
      <c r="D10" s="28"/>
      <c r="E10" s="28"/>
      <c r="F10" s="28"/>
      <c r="G10" s="28"/>
      <c r="H10" s="28"/>
      <c r="I10" s="28"/>
    </row>
    <row r="11" spans="1:9" x14ac:dyDescent="0.2">
      <c r="B11" s="28"/>
      <c r="C11" s="28"/>
      <c r="D11" s="28"/>
      <c r="E11" s="28"/>
      <c r="F11" s="28"/>
      <c r="G11" s="28"/>
      <c r="H11" s="28"/>
      <c r="I11" s="28"/>
    </row>
    <row r="12" spans="1:9" x14ac:dyDescent="0.2">
      <c r="B12" s="28"/>
      <c r="C12" s="28"/>
      <c r="D12" s="28"/>
      <c r="E12" s="28"/>
      <c r="F12" s="28"/>
      <c r="G12" s="28"/>
      <c r="H12" s="28"/>
      <c r="I12" s="28"/>
    </row>
    <row r="13" spans="1:9" x14ac:dyDescent="0.2">
      <c r="B13" s="28"/>
      <c r="C13" s="28"/>
      <c r="D13" s="28"/>
      <c r="E13" s="28"/>
      <c r="F13" s="28"/>
      <c r="G13" s="28"/>
      <c r="H13" s="28"/>
      <c r="I13" s="28"/>
    </row>
    <row r="16" spans="1:9" ht="14.4" x14ac:dyDescent="0.2">
      <c r="D16" s="29" t="s">
        <v>4</v>
      </c>
      <c r="E16" s="29"/>
      <c r="F16" s="29"/>
      <c r="G16" s="29"/>
    </row>
    <row r="18" spans="1:9" ht="13.8" thickBot="1" x14ac:dyDescent="0.25">
      <c r="G18" s="1" t="s">
        <v>7</v>
      </c>
    </row>
    <row r="19" spans="1:9" ht="24.9" customHeight="1" x14ac:dyDescent="0.2">
      <c r="A19" s="38"/>
      <c r="B19" s="39"/>
      <c r="C19" s="39"/>
      <c r="D19" s="30" t="s">
        <v>5</v>
      </c>
      <c r="E19" s="31"/>
      <c r="F19" s="30" t="s">
        <v>6</v>
      </c>
      <c r="G19" s="31"/>
      <c r="H19" s="30" t="s">
        <v>10</v>
      </c>
      <c r="I19" s="37"/>
    </row>
    <row r="20" spans="1:9" ht="24.9" customHeight="1" x14ac:dyDescent="0.2">
      <c r="A20" s="40"/>
      <c r="B20" s="41"/>
      <c r="C20" s="42"/>
      <c r="D20" s="15" t="s">
        <v>2</v>
      </c>
      <c r="E20" s="16" t="s">
        <v>3</v>
      </c>
      <c r="F20" s="16" t="s">
        <v>2</v>
      </c>
      <c r="G20" s="16" t="s">
        <v>3</v>
      </c>
      <c r="H20" s="16" t="s">
        <v>2</v>
      </c>
      <c r="I20" s="17" t="s">
        <v>3</v>
      </c>
    </row>
    <row r="21" spans="1:9" ht="24.9" customHeight="1" x14ac:dyDescent="0.2">
      <c r="A21" s="7"/>
      <c r="B21" s="12" t="s">
        <v>12</v>
      </c>
      <c r="C21" s="2"/>
      <c r="D21" s="4">
        <v>5131</v>
      </c>
      <c r="E21" s="5">
        <v>6718876</v>
      </c>
      <c r="F21" s="5">
        <v>8347</v>
      </c>
      <c r="G21" s="5">
        <v>49715049</v>
      </c>
      <c r="H21" s="23">
        <f>ROUND(D21/(D21+F21)*100,1)</f>
        <v>38.1</v>
      </c>
      <c r="I21" s="24">
        <f>E21/(E21+G21)*100</f>
        <v>11.905739322579459</v>
      </c>
    </row>
    <row r="22" spans="1:9" ht="24.9" customHeight="1" x14ac:dyDescent="0.2">
      <c r="A22" s="6"/>
      <c r="B22" s="13" t="s">
        <v>14</v>
      </c>
      <c r="C22" s="3"/>
      <c r="D22" s="4">
        <v>5976</v>
      </c>
      <c r="E22" s="5">
        <v>6541202</v>
      </c>
      <c r="F22" s="5">
        <v>8285</v>
      </c>
      <c r="G22" s="5">
        <v>48747413</v>
      </c>
      <c r="H22" s="23">
        <f>ROUND(D22/(D22+F22)*100,1)</f>
        <v>41.9</v>
      </c>
      <c r="I22" s="24">
        <f>E22/(E22+G22)*100</f>
        <v>11.831010778620517</v>
      </c>
    </row>
    <row r="23" spans="1:9" ht="24.9" customHeight="1" x14ac:dyDescent="0.2">
      <c r="A23" s="7"/>
      <c r="B23" s="12" t="s">
        <v>0</v>
      </c>
      <c r="C23" s="2"/>
      <c r="D23" s="4">
        <f t="shared" ref="D23:I23" si="0">D21-D22</f>
        <v>-845</v>
      </c>
      <c r="E23" s="4">
        <f t="shared" si="0"/>
        <v>177674</v>
      </c>
      <c r="F23" s="4">
        <f t="shared" si="0"/>
        <v>62</v>
      </c>
      <c r="G23" s="4">
        <f t="shared" si="0"/>
        <v>967636</v>
      </c>
      <c r="H23" s="26">
        <f t="shared" si="0"/>
        <v>-3.7999999999999972</v>
      </c>
      <c r="I23" s="25">
        <f t="shared" si="0"/>
        <v>7.472854395894224E-2</v>
      </c>
    </row>
    <row r="24" spans="1:9" ht="24.9" customHeight="1" thickBot="1" x14ac:dyDescent="0.25">
      <c r="A24" s="8"/>
      <c r="B24" s="14" t="s">
        <v>1</v>
      </c>
      <c r="C24" s="9"/>
      <c r="D24" s="22">
        <f>(D21-D22)/D22*100</f>
        <v>-14.139892904953147</v>
      </c>
      <c r="E24" s="22">
        <f>(E21-E22)/E22*100</f>
        <v>2.7162286075250388</v>
      </c>
      <c r="F24" s="22">
        <f>(F21-F22)/F22*100</f>
        <v>0.74834037417018706</v>
      </c>
      <c r="G24" s="22">
        <f>(G21-G22)/G22*100</f>
        <v>1.9849996962915757</v>
      </c>
      <c r="H24" s="10"/>
      <c r="I24" s="11"/>
    </row>
    <row r="27" spans="1:9" x14ac:dyDescent="0.2">
      <c r="B27" s="28" t="s">
        <v>17</v>
      </c>
      <c r="C27" s="28"/>
      <c r="D27" s="28"/>
      <c r="E27" s="28"/>
      <c r="F27" s="28"/>
      <c r="G27" s="28"/>
      <c r="H27" s="28"/>
      <c r="I27" s="28"/>
    </row>
    <row r="28" spans="1:9" x14ac:dyDescent="0.2">
      <c r="B28" s="28"/>
      <c r="C28" s="28"/>
      <c r="D28" s="28"/>
      <c r="E28" s="28"/>
      <c r="F28" s="28"/>
      <c r="G28" s="28"/>
      <c r="H28" s="28"/>
      <c r="I28" s="28"/>
    </row>
    <row r="29" spans="1:9" x14ac:dyDescent="0.2">
      <c r="B29" s="28"/>
      <c r="C29" s="28"/>
      <c r="D29" s="28"/>
      <c r="E29" s="28"/>
      <c r="F29" s="28"/>
      <c r="G29" s="28"/>
      <c r="H29" s="28"/>
      <c r="I29" s="28"/>
    </row>
    <row r="30" spans="1:9" x14ac:dyDescent="0.2">
      <c r="B30" s="28"/>
      <c r="C30" s="28"/>
      <c r="D30" s="28"/>
      <c r="E30" s="28"/>
      <c r="F30" s="28"/>
      <c r="G30" s="28"/>
      <c r="H30" s="28"/>
      <c r="I30" s="28"/>
    </row>
    <row r="31" spans="1:9" x14ac:dyDescent="0.2">
      <c r="B31" s="28"/>
      <c r="C31" s="28"/>
      <c r="D31" s="28"/>
      <c r="E31" s="28"/>
      <c r="F31" s="28"/>
      <c r="G31" s="28"/>
      <c r="H31" s="28"/>
      <c r="I31" s="28"/>
    </row>
    <row r="32" spans="1:9" x14ac:dyDescent="0.2"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B33" s="28"/>
      <c r="C33" s="28"/>
      <c r="D33" s="28"/>
      <c r="E33" s="28"/>
      <c r="F33" s="28"/>
      <c r="G33" s="28"/>
      <c r="H33" s="28"/>
      <c r="I33" s="28"/>
    </row>
    <row r="34" spans="1:9" x14ac:dyDescent="0.2">
      <c r="B34" s="28"/>
      <c r="C34" s="28"/>
      <c r="D34" s="28"/>
      <c r="E34" s="28"/>
      <c r="F34" s="28"/>
      <c r="G34" s="28"/>
      <c r="H34" s="28"/>
      <c r="I34" s="28"/>
    </row>
    <row r="35" spans="1:9" x14ac:dyDescent="0.2">
      <c r="B35" s="28"/>
      <c r="C35" s="28"/>
      <c r="D35" s="28"/>
      <c r="E35" s="28"/>
      <c r="F35" s="28"/>
      <c r="G35" s="28"/>
      <c r="H35" s="28"/>
      <c r="I35" s="28"/>
    </row>
    <row r="39" spans="1:9" ht="14.25" customHeight="1" x14ac:dyDescent="0.2">
      <c r="D39" s="32" t="s">
        <v>8</v>
      </c>
      <c r="E39" s="32"/>
      <c r="F39" s="32"/>
      <c r="G39" s="32"/>
      <c r="H39" s="21"/>
    </row>
    <row r="41" spans="1:9" ht="13.8" thickBot="1" x14ac:dyDescent="0.25">
      <c r="G41" s="1" t="s">
        <v>9</v>
      </c>
    </row>
    <row r="42" spans="1:9" ht="24.9" customHeight="1" x14ac:dyDescent="0.2">
      <c r="A42" s="18"/>
      <c r="B42" s="19"/>
      <c r="C42" s="20"/>
      <c r="D42" s="30" t="s">
        <v>5</v>
      </c>
      <c r="E42" s="31"/>
      <c r="F42" s="30" t="s">
        <v>6</v>
      </c>
      <c r="G42" s="31"/>
      <c r="H42" s="30" t="s">
        <v>10</v>
      </c>
      <c r="I42" s="37"/>
    </row>
    <row r="43" spans="1:9" ht="24.9" customHeight="1" x14ac:dyDescent="0.2">
      <c r="A43" s="7"/>
      <c r="B43" s="12" t="s">
        <v>11</v>
      </c>
      <c r="C43" s="2"/>
      <c r="D43" s="33">
        <v>2743593</v>
      </c>
      <c r="E43" s="34"/>
      <c r="F43" s="33">
        <v>56104688</v>
      </c>
      <c r="G43" s="34"/>
      <c r="H43" s="47">
        <f>ROUND(D43/(D43+F43)*100,1)</f>
        <v>4.7</v>
      </c>
      <c r="I43" s="48"/>
    </row>
    <row r="44" spans="1:9" ht="24.9" customHeight="1" x14ac:dyDescent="0.2">
      <c r="A44" s="6"/>
      <c r="B44" s="13" t="s">
        <v>13</v>
      </c>
      <c r="C44" s="3"/>
      <c r="D44" s="33">
        <v>2859992</v>
      </c>
      <c r="E44" s="34"/>
      <c r="F44" s="33">
        <v>55110993</v>
      </c>
      <c r="G44" s="34"/>
      <c r="H44" s="47">
        <f>ROUND(D44/(D44+F44)*100,1)</f>
        <v>4.9000000000000004</v>
      </c>
      <c r="I44" s="48"/>
    </row>
    <row r="45" spans="1:9" ht="24.9" customHeight="1" x14ac:dyDescent="0.2">
      <c r="A45" s="7"/>
      <c r="B45" s="12" t="s">
        <v>0</v>
      </c>
      <c r="C45" s="2"/>
      <c r="D45" s="33">
        <f>D43-D44</f>
        <v>-116399</v>
      </c>
      <c r="E45" s="34"/>
      <c r="F45" s="33">
        <f>F43-F44</f>
        <v>993695</v>
      </c>
      <c r="G45" s="34"/>
      <c r="H45" s="43">
        <f>H43-H44</f>
        <v>-0.20000000000000018</v>
      </c>
      <c r="I45" s="44"/>
    </row>
    <row r="46" spans="1:9" ht="24.9" customHeight="1" thickBot="1" x14ac:dyDescent="0.25">
      <c r="A46" s="8"/>
      <c r="B46" s="14" t="s">
        <v>1</v>
      </c>
      <c r="C46" s="9"/>
      <c r="D46" s="35">
        <f>(D43-D44)/D44*100</f>
        <v>-4.069906489248921</v>
      </c>
      <c r="E46" s="36"/>
      <c r="F46" s="35">
        <f>(F43-F44)/F44*100</f>
        <v>1.8030794690997494</v>
      </c>
      <c r="G46" s="36"/>
      <c r="H46" s="45"/>
      <c r="I46" s="46"/>
    </row>
  </sheetData>
  <mergeCells count="23">
    <mergeCell ref="H42:I42"/>
    <mergeCell ref="H45:I45"/>
    <mergeCell ref="H46:I46"/>
    <mergeCell ref="F45:G45"/>
    <mergeCell ref="F46:G46"/>
    <mergeCell ref="H43:I43"/>
    <mergeCell ref="H44:I44"/>
    <mergeCell ref="F43:G43"/>
    <mergeCell ref="D42:E42"/>
    <mergeCell ref="F42:G42"/>
    <mergeCell ref="D39:G39"/>
    <mergeCell ref="F44:G44"/>
    <mergeCell ref="D46:E46"/>
    <mergeCell ref="D45:E45"/>
    <mergeCell ref="D43:E43"/>
    <mergeCell ref="D44:E44"/>
    <mergeCell ref="B3:I13"/>
    <mergeCell ref="B27:I35"/>
    <mergeCell ref="D16:G16"/>
    <mergeCell ref="D19:E19"/>
    <mergeCell ref="F19:G19"/>
    <mergeCell ref="H19:I19"/>
    <mergeCell ref="A19:C20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2000-08-31T02:04:37Z</cp:lastPrinted>
  <dcterms:created xsi:type="dcterms:W3CDTF">2000-08-31T01:34:43Z</dcterms:created>
  <dcterms:modified xsi:type="dcterms:W3CDTF">2025-09-18T09:45:55Z</dcterms:modified>
</cp:coreProperties>
</file>