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港湾統計表_年報エクセル_Win7\HP用_File名\"/>
    </mc:Choice>
  </mc:AlternateContent>
  <xr:revisionPtr revIDLastSave="0" documentId="13_ncr:1_{3776B18F-1F78-4CB9-9F9B-29C37A9428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19" i="1"/>
  <c r="F19" i="1"/>
  <c r="G19" i="1"/>
  <c r="D20" i="1"/>
  <c r="F20" i="1"/>
  <c r="G20" i="1"/>
  <c r="A17" i="2"/>
  <c r="B17" i="2"/>
  <c r="C17" i="2"/>
  <c r="D17" i="2"/>
  <c r="E17" i="2"/>
  <c r="F17" i="2"/>
  <c r="A18" i="2"/>
  <c r="B18" i="2"/>
  <c r="C18" i="2"/>
  <c r="D18" i="2"/>
  <c r="E18" i="2"/>
  <c r="F18" i="2"/>
  <c r="A19" i="2"/>
  <c r="B19" i="2"/>
  <c r="C19" i="2"/>
  <c r="D19" i="2"/>
  <c r="E19" i="2"/>
  <c r="F19" i="2"/>
  <c r="A20" i="2"/>
  <c r="B20" i="2"/>
  <c r="C20" i="2"/>
  <c r="D20" i="2"/>
  <c r="E20" i="2"/>
  <c r="F20" i="2"/>
  <c r="A21" i="2"/>
  <c r="B21" i="2"/>
  <c r="C21" i="2"/>
  <c r="D21" i="2"/>
  <c r="E21" i="2"/>
  <c r="F21" i="2"/>
  <c r="A22" i="2"/>
  <c r="B22" i="2"/>
  <c r="C22" i="2"/>
  <c r="D22" i="2"/>
  <c r="E22" i="2"/>
  <c r="F22" i="2"/>
  <c r="A23" i="2"/>
  <c r="B23" i="2"/>
  <c r="C23" i="2"/>
  <c r="D23" i="2"/>
  <c r="E23" i="2"/>
  <c r="F23" i="2"/>
  <c r="A24" i="2"/>
  <c r="B24" i="2"/>
  <c r="C24" i="2"/>
  <c r="D24" i="2"/>
  <c r="E24" i="2"/>
  <c r="F24" i="2"/>
  <c r="A25" i="2"/>
  <c r="B25" i="2"/>
  <c r="C25" i="2"/>
  <c r="D25" i="2"/>
  <c r="E25" i="2"/>
  <c r="F25" i="2"/>
  <c r="A26" i="2"/>
  <c r="B26" i="2"/>
  <c r="C26" i="2"/>
  <c r="D26" i="2"/>
  <c r="E26" i="2"/>
  <c r="F26" i="2"/>
</calcChain>
</file>

<file path=xl/sharedStrings.xml><?xml version="1.0" encoding="utf-8"?>
<sst xmlns="http://schemas.openxmlformats.org/spreadsheetml/2006/main" count="42" uniqueCount="36">
  <si>
    <t>入港船舶年次比較データ</t>
    <rPh sb="0" eb="2">
      <t>ニュウコウ</t>
    </rPh>
    <rPh sb="2" eb="4">
      <t>センパク</t>
    </rPh>
    <rPh sb="4" eb="6">
      <t>ネンジ</t>
    </rPh>
    <rPh sb="6" eb="8">
      <t>ヒカク</t>
    </rPh>
    <phoneticPr fontId="2"/>
  </si>
  <si>
    <t>入港船舶年次比較図</t>
    <rPh sb="0" eb="2">
      <t>ニュウコウ</t>
    </rPh>
    <rPh sb="2" eb="4">
      <t>センパク</t>
    </rPh>
    <rPh sb="4" eb="6">
      <t>ネンジ</t>
    </rPh>
    <rPh sb="6" eb="8">
      <t>ヒカク</t>
    </rPh>
    <rPh sb="8" eb="9">
      <t>ヅ</t>
    </rPh>
    <phoneticPr fontId="2"/>
  </si>
  <si>
    <t>入貨</t>
    <rPh sb="0" eb="1">
      <t>ニュウ</t>
    </rPh>
    <rPh sb="1" eb="2">
      <t>カヘイ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</si>
  <si>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</si>
  <si>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</si>
  <si>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</si>
  <si>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</si>
  <si>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出貨</t>
    <rPh sb="0" eb="1">
      <t>シュッカ</t>
    </rPh>
    <rPh sb="1" eb="2">
      <t>カヘイ</t>
    </rPh>
    <phoneticPr fontId="2"/>
  </si>
  <si>
    <t>海上出入貨物総括表</t>
    <rPh sb="0" eb="2">
      <t>カイジョウ</t>
    </rPh>
    <rPh sb="2" eb="4">
      <t>デイ</t>
    </rPh>
    <rPh sb="4" eb="6">
      <t>カモツ</t>
    </rPh>
    <rPh sb="6" eb="8">
      <t>ソウカツ</t>
    </rPh>
    <rPh sb="8" eb="9">
      <t>ヒョウ</t>
    </rPh>
    <phoneticPr fontId="2"/>
  </si>
  <si>
    <t>貨物総量</t>
    <rPh sb="0" eb="2">
      <t>カモツ</t>
    </rPh>
    <rPh sb="2" eb="4">
      <t>ソウリョウ</t>
    </rPh>
    <phoneticPr fontId="2"/>
  </si>
  <si>
    <t>外 貿 計</t>
    <rPh sb="0" eb="1">
      <t>ガイ</t>
    </rPh>
    <rPh sb="2" eb="3">
      <t>ボウ</t>
    </rPh>
    <rPh sb="4" eb="5">
      <t>ケイ</t>
    </rPh>
    <phoneticPr fontId="2"/>
  </si>
  <si>
    <t>内 貿 計</t>
    <rPh sb="0" eb="1">
      <t>ナイ</t>
    </rPh>
    <rPh sb="2" eb="3">
      <t>ボウ</t>
    </rPh>
    <rPh sb="4" eb="5">
      <t>ケイ</t>
    </rPh>
    <phoneticPr fontId="2"/>
  </si>
  <si>
    <t>区　分</t>
    <rPh sb="0" eb="3">
      <t>クブン</t>
    </rPh>
    <phoneticPr fontId="2"/>
  </si>
  <si>
    <t>構成比％</t>
    <rPh sb="0" eb="3">
      <t>コウセイヒ</t>
    </rPh>
    <phoneticPr fontId="2"/>
  </si>
  <si>
    <t>増減率％</t>
    <rPh sb="0" eb="3">
      <t>ゾウゲンリツ</t>
    </rPh>
    <phoneticPr fontId="2"/>
  </si>
  <si>
    <t>増減数</t>
    <rPh sb="0" eb="2">
      <t>ゾウゲン</t>
    </rPh>
    <rPh sb="2" eb="3">
      <t>スウ</t>
    </rPh>
    <phoneticPr fontId="2"/>
  </si>
  <si>
    <t>（単位トン）</t>
    <phoneticPr fontId="2"/>
  </si>
  <si>
    <t xml:space="preserve">   輸 出</t>
    <rPh sb="3" eb="6">
      <t>ユシュツ</t>
    </rPh>
    <phoneticPr fontId="2"/>
  </si>
  <si>
    <t xml:space="preserve">   輸 入</t>
    <rPh sb="3" eb="6">
      <t>ユニュウ</t>
    </rPh>
    <phoneticPr fontId="2"/>
  </si>
  <si>
    <t xml:space="preserve">   移 出</t>
    <rPh sb="3" eb="6">
      <t>イシュツ</t>
    </rPh>
    <phoneticPr fontId="2"/>
  </si>
  <si>
    <t xml:space="preserve">   移 入</t>
    <rPh sb="3" eb="6">
      <t>イニュウ</t>
    </rPh>
    <phoneticPr fontId="2"/>
  </si>
  <si>
    <t xml:space="preserve"> </t>
    <phoneticPr fontId="2"/>
  </si>
  <si>
    <t xml:space="preserve">２ 海上出入貨物の概要 </t>
    <rPh sb="2" eb="4">
      <t>カイジョウ</t>
    </rPh>
    <rPh sb="4" eb="6">
      <t>デイ</t>
    </rPh>
    <rPh sb="6" eb="8">
      <t>カモツ</t>
    </rPh>
    <rPh sb="9" eb="11">
      <t>ガイヨウ</t>
    </rPh>
    <phoneticPr fontId="2"/>
  </si>
  <si>
    <t>令和６年</t>
  </si>
  <si>
    <t>令和５年</t>
  </si>
  <si>
    <t>２８年</t>
  </si>
  <si>
    <t>２９年</t>
  </si>
  <si>
    <t>３０年</t>
  </si>
  <si>
    <t>２年</t>
  </si>
  <si>
    <t>３年</t>
  </si>
  <si>
    <t>４年</t>
  </si>
  <si>
    <t>５年</t>
  </si>
  <si>
    <t>６年</t>
  </si>
  <si>
    <t>　令和６年の取扱貨物量は、58,848,281トンで、うち外貿貨物は45,888,787トンで78.0%を占め、内貿貨物は12,959,494トンで22.0%となっている。
　輸移出入別の割合でみると、輸出7.3%、輸入70.6%、移出12.2%、移入9.8%で、輸入貨物が取扱貨物量の７割を占めている。</t>
    <rPh sb="1" eb="3">
      <t>レイワ</t>
    </rPh>
    <rPh sb="4" eb="5">
      <t>ネン</t>
    </rPh>
    <rPh sb="6" eb="8">
      <t>トリアツカイ</t>
    </rPh>
    <rPh sb="8" eb="11">
      <t>カモツリョウ</t>
    </rPh>
    <rPh sb="29" eb="31">
      <t>ガイボウ</t>
    </rPh>
    <rPh sb="31" eb="33">
      <t>カモツ</t>
    </rPh>
    <rPh sb="53" eb="54">
      <t>シ</t>
    </rPh>
    <rPh sb="56" eb="58">
      <t>ナイボウ</t>
    </rPh>
    <rPh sb="58" eb="60">
      <t>カモツ</t>
    </rPh>
    <rPh sb="88" eb="92">
      <t>ユイシュツニュウ</t>
    </rPh>
    <rPh sb="92" eb="93">
      <t>ベツ</t>
    </rPh>
    <rPh sb="94" eb="96">
      <t>ワリアイ</t>
    </rPh>
    <rPh sb="101" eb="103">
      <t>ユシュツ</t>
    </rPh>
    <rPh sb="108" eb="110">
      <t>ユニュウ</t>
    </rPh>
    <rPh sb="116" eb="118">
      <t>イシュツ</t>
    </rPh>
    <rPh sb="124" eb="126">
      <t>イニュウ</t>
    </rPh>
    <rPh sb="132" eb="134">
      <t>ユニュウ</t>
    </rPh>
    <rPh sb="134" eb="136">
      <t>カモツ</t>
    </rPh>
    <rPh sb="137" eb="142">
      <t>トリアツカイカモツリョウ</t>
    </rPh>
    <rPh sb="144" eb="145">
      <t>ワリ</t>
    </rPh>
    <rPh sb="146" eb="147">
      <t>シ</t>
    </rPh>
    <phoneticPr fontId="2"/>
  </si>
  <si>
    <t>平成２７年</t>
    <rPh sb="0" eb="2">
      <t>ヘイセイ</t>
    </rPh>
    <phoneticPr fontId="2"/>
  </si>
  <si>
    <t>令和元年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</si>
</sst>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177" fontId="3" fillId="0" borderId="0" xfId="0" applyNumberFormat="1" applyFont="1"/>
    <xf numFmtId="0" fontId="0" fillId="0" borderId="2" xfId="0" applyBorder="1" applyAlignment="1">
      <alignment horizontal="center"/>
    </xf>
    <xf numFmtId="3" fontId="0" fillId="0" borderId="1" xfId="0" applyNumberFormat="1" applyBorder="1"/>
    <xf numFmtId="176" fontId="0" fillId="0" borderId="1" xfId="0" applyNumberFormat="1" applyBorder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4" fillId="0" borderId="10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3" fontId="4" fillId="0" borderId="11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6" fillId="0" borderId="0" xfId="0" applyFont="1"/>
    <xf numFmtId="0" fontId="4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 justifyLastLine="1"/>
    </xf>
    <xf numFmtId="0" fontId="7" fillId="0" borderId="0" xfId="0" applyFont="1" applyAlignment="1">
      <alignment horizontal="distributed" justifyLastLine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海上出入貨物年次比較</a:t>
            </a:r>
          </a:p>
        </c:rich>
      </c:tx>
      <c:layout>
        <c:manualLayout>
          <c:xMode val="edge"/>
          <c:yMode val="edge"/>
          <c:x val="0.32044220506342613"/>
          <c:y val="1.2219959266802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45312530559747"/>
          <c:y val="0.23217922606924637"/>
          <c:w val="0.77348118463585591"/>
          <c:h val="0.633401221995926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Sheet2!$C$16</c:f>
              <c:strCache>
                <c:ptCount val="1"/>
                <c:pt idx="0">
                  <c:v>外貿</c:v>
                </c:pt>
              </c:strCache>
            </c:strRef>
          </c:tx>
          <c:spPr>
            <a:pattFill prst="narVer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Sheet2!$B$17:$B$26</c:f>
              <c:strCache>
                <c:ptCount val="10"/>
                <c:pt idx="0">
                  <c:v>平成２７年</c:v>
                </c:pt>
                <c:pt idx="1">
                  <c:v>２８年</c:v>
                </c:pt>
                <c:pt idx="2">
                  <c:v>２９年</c:v>
                </c:pt>
                <c:pt idx="3">
                  <c:v>３０年</c:v>
                </c:pt>
                <c:pt idx="4">
                  <c:v>令和元年</c:v>
                </c:pt>
                <c:pt idx="5">
                  <c:v>２年</c:v>
                </c:pt>
                <c:pt idx="6">
                  <c:v>３年</c:v>
                </c:pt>
                <c:pt idx="7">
                  <c:v>４年</c:v>
                </c:pt>
                <c:pt idx="8">
                  <c:v>５年</c:v>
                </c:pt>
                <c:pt idx="9">
                  <c:v>６年</c:v>
                </c:pt>
              </c:strCache>
            </c:strRef>
          </c:cat>
          <c:val>
            <c:numRef>
              <c:f>Sheet2!$C$17:$C$26</c:f>
              <c:numCache>
                <c:formatCode>0_ </c:formatCode>
                <c:ptCount val="10"/>
                <c:pt idx="0">
                  <c:v>49.799346999999997</c:v>
                </c:pt>
                <c:pt idx="1">
                  <c:v>47.080258999999998</c:v>
                </c:pt>
                <c:pt idx="2">
                  <c:v>46.114201999999999</c:v>
                </c:pt>
                <c:pt idx="3">
                  <c:v>46.386201</c:v>
                </c:pt>
                <c:pt idx="4">
                  <c:v>44.577590999999998</c:v>
                </c:pt>
                <c:pt idx="5">
                  <c:v>38.443570999999999</c:v>
                </c:pt>
                <c:pt idx="6">
                  <c:v>46.292341</c:v>
                </c:pt>
                <c:pt idx="7">
                  <c:v>43.577185</c:v>
                </c:pt>
                <c:pt idx="8">
                  <c:v>44.584439000000003</c:v>
                </c:pt>
                <c:pt idx="9">
                  <c:v>45.888787000000001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B-49AA-96E0-C4E978786582}"/>
            </c:ext>
          </c:extLst>
        </c:ser>
        <c:ser>
          <c:idx val="0"/>
          <c:order val="1"/>
          <c:tx>
            <c:strRef>
              <c:f>Sheet2!$D$16</c:f>
              <c:strCache>
                <c:ptCount val="1"/>
                <c:pt idx="0">
                  <c:v>内貿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333333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Sheet2!$B$17:$B$26</c:f>
              <c:strCache>
                <c:ptCount val="10"/>
                <c:pt idx="0">
                  <c:v>平成２７年</c:v>
                </c:pt>
                <c:pt idx="1">
                  <c:v>２８年</c:v>
                </c:pt>
                <c:pt idx="2">
                  <c:v>２９年</c:v>
                </c:pt>
                <c:pt idx="3">
                  <c:v>３０年</c:v>
                </c:pt>
                <c:pt idx="4">
                  <c:v>令和元年</c:v>
                </c:pt>
                <c:pt idx="5">
                  <c:v>２年</c:v>
                </c:pt>
                <c:pt idx="6">
                  <c:v>３年</c:v>
                </c:pt>
                <c:pt idx="7">
                  <c:v>４年</c:v>
                </c:pt>
                <c:pt idx="8">
                  <c:v>５年</c:v>
                </c:pt>
                <c:pt idx="9">
                  <c:v>６年</c:v>
                </c:pt>
              </c:strCache>
            </c:strRef>
          </c:cat>
          <c:val>
            <c:numRef>
              <c:f>Sheet2!$D$17:$D$26</c:f>
              <c:numCache>
                <c:formatCode>0_ </c:formatCode>
                <c:ptCount val="10"/>
                <c:pt idx="0">
                  <c:v>17.685198</c:v>
                </c:pt>
                <c:pt idx="1">
                  <c:v>16.354361000000001</c:v>
                </c:pt>
                <c:pt idx="2">
                  <c:v>16.844183999999998</c:v>
                </c:pt>
                <c:pt idx="3">
                  <c:v>16.698718</c:v>
                </c:pt>
                <c:pt idx="4">
                  <c:v>15.965431000000001</c:v>
                </c:pt>
                <c:pt idx="5">
                  <c:v>13.657398000000001</c:v>
                </c:pt>
                <c:pt idx="6">
                  <c:v>15.700495999999999</c:v>
                </c:pt>
                <c:pt idx="7">
                  <c:v>14.173966</c:v>
                </c:pt>
                <c:pt idx="8">
                  <c:v>13.386545999999999</c:v>
                </c:pt>
                <c:pt idx="9">
                  <c:v>12.959493999999999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B-49AA-96E0-C4E978786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9861120"/>
        <c:axId val="129863040"/>
      </c:barChart>
      <c:lineChart>
        <c:grouping val="standard"/>
        <c:varyColors val="0"/>
        <c:ser>
          <c:idx val="2"/>
          <c:order val="2"/>
          <c:tx>
            <c:strRef>
              <c:f>Sheet2!$E$16</c:f>
              <c:strCache>
                <c:ptCount val="1"/>
                <c:pt idx="0">
                  <c:v>出貨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Sheet2!$B$17:$B$26</c:f>
              <c:strCache>
                <c:ptCount val="10"/>
                <c:pt idx="0">
                  <c:v>平成２７年</c:v>
                </c:pt>
                <c:pt idx="1">
                  <c:v>２８年</c:v>
                </c:pt>
                <c:pt idx="2">
                  <c:v>２９年</c:v>
                </c:pt>
                <c:pt idx="3">
                  <c:v>３０年</c:v>
                </c:pt>
                <c:pt idx="4">
                  <c:v>令和元年</c:v>
                </c:pt>
                <c:pt idx="5">
                  <c:v>２年</c:v>
                </c:pt>
                <c:pt idx="6">
                  <c:v>３年</c:v>
                </c:pt>
                <c:pt idx="7">
                  <c:v>４年</c:v>
                </c:pt>
                <c:pt idx="8">
                  <c:v>５年</c:v>
                </c:pt>
                <c:pt idx="9">
                  <c:v>６年</c:v>
                </c:pt>
              </c:strCache>
            </c:strRef>
          </c:cat>
          <c:val>
            <c:numRef>
              <c:f>Sheet2!$E$17:$E$26</c:f>
              <c:numCache>
                <c:formatCode>0_ </c:formatCode>
                <c:ptCount val="10"/>
                <c:pt idx="0">
                  <c:v>14.079159000000001</c:v>
                </c:pt>
                <c:pt idx="1">
                  <c:v>12.892094</c:v>
                </c:pt>
                <c:pt idx="2">
                  <c:v>12.999262</c:v>
                </c:pt>
                <c:pt idx="3">
                  <c:v>12.806571</c:v>
                </c:pt>
                <c:pt idx="4">
                  <c:v>12.655188000000001</c:v>
                </c:pt>
                <c:pt idx="5">
                  <c:v>10.8736</c:v>
                </c:pt>
                <c:pt idx="6">
                  <c:v>12.920985999999999</c:v>
                </c:pt>
                <c:pt idx="7">
                  <c:v>11.464983999999999</c:v>
                </c:pt>
                <c:pt idx="8">
                  <c:v>11.282014</c:v>
                </c:pt>
                <c:pt idx="9">
                  <c:v>11.488635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BB-49AA-96E0-C4E978786582}"/>
            </c:ext>
          </c:extLst>
        </c:ser>
        <c:ser>
          <c:idx val="3"/>
          <c:order val="3"/>
          <c:tx>
            <c:strRef>
              <c:f>Sheet2!$F$16</c:f>
              <c:strCache>
                <c:ptCount val="1"/>
                <c:pt idx="0">
                  <c:v>入貨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Sheet2!$B$17:$B$26</c:f>
              <c:strCache>
                <c:ptCount val="10"/>
                <c:pt idx="0">
                  <c:v>平成２７年</c:v>
                </c:pt>
                <c:pt idx="1">
                  <c:v>２８年</c:v>
                </c:pt>
                <c:pt idx="2">
                  <c:v>２９年</c:v>
                </c:pt>
                <c:pt idx="3">
                  <c:v>３０年</c:v>
                </c:pt>
                <c:pt idx="4">
                  <c:v>令和元年</c:v>
                </c:pt>
                <c:pt idx="5">
                  <c:v>２年</c:v>
                </c:pt>
                <c:pt idx="6">
                  <c:v>３年</c:v>
                </c:pt>
                <c:pt idx="7">
                  <c:v>４年</c:v>
                </c:pt>
                <c:pt idx="8">
                  <c:v>５年</c:v>
                </c:pt>
                <c:pt idx="9">
                  <c:v>６年</c:v>
                </c:pt>
              </c:strCache>
            </c:strRef>
          </c:cat>
          <c:val>
            <c:numRef>
              <c:f>Sheet2!$F$17:$F$26</c:f>
              <c:numCache>
                <c:formatCode>0_ </c:formatCode>
                <c:ptCount val="10"/>
                <c:pt idx="0">
                  <c:v>53.405386</c:v>
                </c:pt>
                <c:pt idx="1">
                  <c:v>50.542526000000002</c:v>
                </c:pt>
                <c:pt idx="2">
                  <c:v>49.959124000000003</c:v>
                </c:pt>
                <c:pt idx="3">
                  <c:v>50.278348000000001</c:v>
                </c:pt>
                <c:pt idx="4">
                  <c:v>47.887833999999998</c:v>
                </c:pt>
                <c:pt idx="5">
                  <c:v>41.227369000000003</c:v>
                </c:pt>
                <c:pt idx="6">
                  <c:v>49.071851000000002</c:v>
                </c:pt>
                <c:pt idx="7">
                  <c:v>46.286166999999999</c:v>
                </c:pt>
                <c:pt idx="8">
                  <c:v>46.688971000000002</c:v>
                </c:pt>
                <c:pt idx="9">
                  <c:v>47.359645999999998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BB-49AA-96E0-C4E978786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64832"/>
        <c:axId val="129866368"/>
      </c:lineChart>
      <c:catAx>
        <c:axId val="129861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9863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863040"/>
        <c:scaling>
          <c:orientation val="minMax"/>
          <c:max val="100"/>
        </c:scaling>
        <c:delete val="0"/>
        <c:axPos val="l"/>
        <c:numFmt formatCode="0_ 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9861120"/>
        <c:crosses val="autoZero"/>
        <c:crossBetween val="between"/>
        <c:majorUnit val="20"/>
        <c:minorUnit val="20"/>
      </c:valAx>
      <c:catAx>
        <c:axId val="12986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9866368"/>
        <c:crossesAt val="0"/>
        <c:auto val="0"/>
        <c:lblAlgn val="ctr"/>
        <c:lblOffset val="100"/>
        <c:noMultiLvlLbl val="0"/>
      </c:catAx>
      <c:valAx>
        <c:axId val="129866368"/>
        <c:scaling>
          <c:orientation val="minMax"/>
          <c:max val="100"/>
        </c:scaling>
        <c:delete val="0"/>
        <c:axPos val="r"/>
        <c:numFmt formatCode="0_ " sourceLinked="1"/>
        <c:majorTickMark val="cross"/>
        <c:minorTickMark val="none"/>
        <c:tickLblPos val="high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9864832"/>
        <c:crosses val="max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7762449662822686"/>
          <c:y val="0.10386965376782077"/>
          <c:w val="0.50828763561784818"/>
          <c:h val="6.51731160896130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9525</xdr:rowOff>
    </xdr:from>
    <xdr:to>
      <xdr:col>6</xdr:col>
      <xdr:colOff>1285875</xdr:colOff>
      <xdr:row>39</xdr:row>
      <xdr:rowOff>228600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334203</xdr:colOff>
      <xdr:row>24</xdr:row>
      <xdr:rowOff>2071</xdr:rowOff>
    </xdr:from>
    <xdr:to>
      <xdr:col>2</xdr:col>
      <xdr:colOff>134178</xdr:colOff>
      <xdr:row>24</xdr:row>
      <xdr:rowOff>202096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20342" y="5892662"/>
          <a:ext cx="581853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百万トン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370647</xdr:colOff>
      <xdr:row>24</xdr:row>
      <xdr:rowOff>0</xdr:rowOff>
    </xdr:from>
    <xdr:to>
      <xdr:col>6</xdr:col>
      <xdr:colOff>1001202</xdr:colOff>
      <xdr:row>25</xdr:row>
      <xdr:rowOff>19050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5413099" y="5890591"/>
          <a:ext cx="630555" cy="26421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百万トン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5"/>
  <sheetViews>
    <sheetView tabSelected="1" view="pageBreakPreview" topLeftCell="A21" zoomScale="115" zoomScaleNormal="100" zoomScaleSheetLayoutView="115" workbookViewId="0">
      <selection activeCell="I26" sqref="I26"/>
    </sheetView>
  </sheetViews>
  <sheetFormatPr defaultColWidth="10.88671875" defaultRowHeight="19.5" customHeight="1" x14ac:dyDescent="0.2"/>
  <cols>
    <col min="1" max="1" width="1.21875" style="1" customWidth="1"/>
    <col min="2" max="2" width="11.44140625" style="1" customWidth="1"/>
    <col min="3" max="3" width="17.109375" style="1" customWidth="1"/>
    <col min="4" max="4" width="13.33203125" style="1" customWidth="1"/>
    <col min="5" max="5" width="17.109375" style="1" customWidth="1"/>
    <col min="6" max="6" width="13.33203125" style="1" customWidth="1"/>
    <col min="7" max="7" width="17.109375" style="1" customWidth="1"/>
    <col min="8" max="8" width="12.88671875" style="1" customWidth="1"/>
    <col min="9" max="9" width="11.88671875" style="1" customWidth="1"/>
    <col min="10" max="16384" width="10.88671875" style="1"/>
  </cols>
  <sheetData>
    <row r="1" spans="1:7" ht="24" customHeight="1" x14ac:dyDescent="0.2">
      <c r="A1" s="39" t="s">
        <v>22</v>
      </c>
      <c r="D1" s="1" t="s">
        <v>21</v>
      </c>
    </row>
    <row r="2" spans="1:7" ht="17.100000000000001" customHeight="1" x14ac:dyDescent="0.2">
      <c r="A2" s="11"/>
    </row>
    <row r="3" spans="1:7" ht="17.100000000000001" customHeight="1" x14ac:dyDescent="0.2">
      <c r="B3" s="43" t="s">
        <v>33</v>
      </c>
      <c r="C3" s="43"/>
      <c r="D3" s="43"/>
      <c r="E3" s="43"/>
      <c r="F3" s="43"/>
      <c r="G3" s="43"/>
    </row>
    <row r="4" spans="1:7" ht="17.100000000000001" customHeight="1" x14ac:dyDescent="0.2">
      <c r="B4" s="43"/>
      <c r="C4" s="43"/>
      <c r="D4" s="43"/>
      <c r="E4" s="43"/>
      <c r="F4" s="43"/>
      <c r="G4" s="43"/>
    </row>
    <row r="5" spans="1:7" ht="17.100000000000001" customHeight="1" x14ac:dyDescent="0.2">
      <c r="B5" s="43"/>
      <c r="C5" s="43"/>
      <c r="D5" s="43"/>
      <c r="E5" s="43"/>
      <c r="F5" s="43"/>
      <c r="G5" s="43"/>
    </row>
    <row r="6" spans="1:7" ht="17.100000000000001" customHeight="1" x14ac:dyDescent="0.2">
      <c r="B6" s="43"/>
      <c r="C6" s="43"/>
      <c r="D6" s="43"/>
      <c r="E6" s="43"/>
      <c r="F6" s="43"/>
      <c r="G6" s="43"/>
    </row>
    <row r="7" spans="1:7" ht="17.100000000000001" customHeight="1" x14ac:dyDescent="0.2">
      <c r="B7" s="43"/>
      <c r="C7" s="43"/>
      <c r="D7" s="43"/>
      <c r="E7" s="43"/>
      <c r="F7" s="43"/>
      <c r="G7" s="43"/>
    </row>
    <row r="8" spans="1:7" ht="17.100000000000001" customHeight="1" x14ac:dyDescent="0.2">
      <c r="B8" s="43"/>
      <c r="C8" s="43"/>
      <c r="D8" s="43"/>
      <c r="E8" s="43"/>
      <c r="F8" s="43"/>
      <c r="G8" s="43"/>
    </row>
    <row r="9" spans="1:7" ht="17.100000000000001" customHeight="1" x14ac:dyDescent="0.2">
      <c r="B9" s="43"/>
      <c r="C9" s="43"/>
      <c r="D9" s="43"/>
      <c r="E9" s="43"/>
      <c r="F9" s="43"/>
      <c r="G9" s="43"/>
    </row>
    <row r="10" spans="1:7" ht="17.100000000000001" customHeight="1" x14ac:dyDescent="0.2"/>
    <row r="11" spans="1:7" ht="19.5" customHeight="1" x14ac:dyDescent="0.2">
      <c r="C11" s="41" t="s">
        <v>8</v>
      </c>
      <c r="D11" s="42"/>
      <c r="E11" s="42"/>
      <c r="F11" s="42"/>
    </row>
    <row r="12" spans="1:7" ht="19.5" customHeight="1" x14ac:dyDescent="0.2">
      <c r="A12" s="12"/>
      <c r="B12" s="12"/>
      <c r="C12" s="12"/>
      <c r="D12" s="12"/>
      <c r="E12" s="12"/>
      <c r="F12" s="12"/>
      <c r="G12" s="13" t="s">
        <v>16</v>
      </c>
    </row>
    <row r="13" spans="1:7" s="10" customFormat="1" ht="24" customHeight="1" x14ac:dyDescent="0.2">
      <c r="A13" s="14"/>
      <c r="B13" s="19" t="s">
        <v>12</v>
      </c>
      <c r="C13" s="40" t="s">
        <v>23</v>
      </c>
      <c r="D13" s="20" t="s">
        <v>13</v>
      </c>
      <c r="E13" s="40" t="s">
        <v>24</v>
      </c>
      <c r="F13" s="20" t="s">
        <v>14</v>
      </c>
      <c r="G13" s="19" t="s">
        <v>15</v>
      </c>
    </row>
    <row r="14" spans="1:7" s="10" customFormat="1" ht="21.9" customHeight="1" x14ac:dyDescent="0.2">
      <c r="A14" s="15"/>
      <c r="B14" s="21" t="s">
        <v>9</v>
      </c>
      <c r="C14" s="22">
        <v>58848281</v>
      </c>
      <c r="D14" s="23">
        <v>100</v>
      </c>
      <c r="E14" s="22">
        <v>57970985</v>
      </c>
      <c r="F14" s="24">
        <f t="shared" ref="F14:F20" si="0">(C14-E14)/E14*100</f>
        <v>1.5133363699098783</v>
      </c>
      <c r="G14" s="25">
        <f t="shared" ref="G14:G20" si="1">C14-E14</f>
        <v>877296</v>
      </c>
    </row>
    <row r="15" spans="1:7" s="10" customFormat="1" ht="21.9" customHeight="1" x14ac:dyDescent="0.2">
      <c r="A15" s="16"/>
      <c r="B15" s="26" t="s">
        <v>10</v>
      </c>
      <c r="C15" s="27">
        <v>45888787</v>
      </c>
      <c r="D15" s="28">
        <f>C15/C14*100</f>
        <v>77.978126497866612</v>
      </c>
      <c r="E15" s="27">
        <v>44584439</v>
      </c>
      <c r="F15" s="28">
        <f t="shared" si="0"/>
        <v>2.9255678197498458</v>
      </c>
      <c r="G15" s="29">
        <f t="shared" si="1"/>
        <v>1304348</v>
      </c>
    </row>
    <row r="16" spans="1:7" s="10" customFormat="1" ht="21.9" customHeight="1" x14ac:dyDescent="0.2">
      <c r="A16" s="16"/>
      <c r="B16" s="30" t="s">
        <v>17</v>
      </c>
      <c r="C16" s="27">
        <v>4318412</v>
      </c>
      <c r="D16" s="28">
        <f>C16/C14*100</f>
        <v>7.3382126488962349</v>
      </c>
      <c r="E16" s="27">
        <v>3820106</v>
      </c>
      <c r="F16" s="28">
        <f t="shared" si="0"/>
        <v>13.044297723675729</v>
      </c>
      <c r="G16" s="29">
        <f t="shared" si="1"/>
        <v>498306</v>
      </c>
    </row>
    <row r="17" spans="1:7" s="10" customFormat="1" ht="21.9" customHeight="1" x14ac:dyDescent="0.2">
      <c r="A17" s="17"/>
      <c r="B17" s="31" t="s">
        <v>18</v>
      </c>
      <c r="C17" s="32">
        <v>41570375</v>
      </c>
      <c r="D17" s="33">
        <f>C17/C14*100</f>
        <v>70.639913848970366</v>
      </c>
      <c r="E17" s="32">
        <v>40764333</v>
      </c>
      <c r="F17" s="33">
        <f t="shared" si="0"/>
        <v>1.9773216944332193</v>
      </c>
      <c r="G17" s="34">
        <f t="shared" si="1"/>
        <v>806042</v>
      </c>
    </row>
    <row r="18" spans="1:7" s="10" customFormat="1" ht="21.9" customHeight="1" x14ac:dyDescent="0.2">
      <c r="A18" s="16"/>
      <c r="B18" s="26" t="s">
        <v>11</v>
      </c>
      <c r="C18" s="27">
        <v>12959494</v>
      </c>
      <c r="D18" s="28">
        <f>C18/C14*100</f>
        <v>22.021873502133392</v>
      </c>
      <c r="E18" s="27">
        <v>13386546</v>
      </c>
      <c r="F18" s="28">
        <f t="shared" si="0"/>
        <v>-3.1901582379801332</v>
      </c>
      <c r="G18" s="29">
        <f t="shared" si="1"/>
        <v>-427052</v>
      </c>
    </row>
    <row r="19" spans="1:7" s="10" customFormat="1" ht="21.9" customHeight="1" x14ac:dyDescent="0.2">
      <c r="A19" s="16"/>
      <c r="B19" s="30" t="s">
        <v>19</v>
      </c>
      <c r="C19" s="27">
        <v>7170223</v>
      </c>
      <c r="D19" s="28">
        <f>C19/C14*100</f>
        <v>12.184252246892308</v>
      </c>
      <c r="E19" s="27">
        <v>7461908</v>
      </c>
      <c r="F19" s="28">
        <f t="shared" si="0"/>
        <v>-3.9089868167766202</v>
      </c>
      <c r="G19" s="29">
        <f t="shared" si="1"/>
        <v>-291685</v>
      </c>
    </row>
    <row r="20" spans="1:7" s="10" customFormat="1" ht="21.9" customHeight="1" x14ac:dyDescent="0.2">
      <c r="A20" s="18"/>
      <c r="B20" s="35" t="s">
        <v>20</v>
      </c>
      <c r="C20" s="36">
        <v>5789271</v>
      </c>
      <c r="D20" s="37">
        <f>C20/C14*100</f>
        <v>9.8376212552410838</v>
      </c>
      <c r="E20" s="36">
        <v>5924638</v>
      </c>
      <c r="F20" s="37">
        <f t="shared" si="0"/>
        <v>-2.2848147009150601</v>
      </c>
      <c r="G20" s="38">
        <f t="shared" si="1"/>
        <v>-135367</v>
      </c>
    </row>
    <row r="29" spans="1:7" ht="19.5" customHeight="1" x14ac:dyDescent="0.2">
      <c r="B29" s="5"/>
      <c r="C29" s="5"/>
      <c r="D29" s="5"/>
      <c r="E29" s="5"/>
      <c r="F29" s="5"/>
      <c r="G29" s="5"/>
    </row>
    <row r="30" spans="1:7" ht="19.5" customHeight="1" x14ac:dyDescent="0.2">
      <c r="B30" s="3"/>
      <c r="C30" s="2"/>
      <c r="D30" s="6"/>
      <c r="E30" s="2"/>
      <c r="F30" s="6"/>
      <c r="G30" s="2"/>
    </row>
    <row r="31" spans="1:7" ht="19.5" customHeight="1" x14ac:dyDescent="0.2">
      <c r="B31" s="3"/>
      <c r="C31" s="2"/>
      <c r="D31" s="6"/>
      <c r="E31" s="2"/>
      <c r="F31" s="6"/>
      <c r="G31" s="2"/>
    </row>
    <row r="32" spans="1:7" ht="19.5" customHeight="1" x14ac:dyDescent="0.2">
      <c r="B32" s="3"/>
      <c r="C32" s="2"/>
      <c r="D32" s="6"/>
      <c r="E32" s="2"/>
      <c r="F32" s="6"/>
      <c r="G32" s="2"/>
    </row>
    <row r="33" spans="2:7" ht="19.5" customHeight="1" x14ac:dyDescent="0.2">
      <c r="B33" s="3"/>
      <c r="C33" s="2"/>
      <c r="D33" s="6"/>
      <c r="E33" s="2"/>
      <c r="F33" s="6"/>
      <c r="G33" s="2"/>
    </row>
    <row r="34" spans="2:7" ht="19.5" customHeight="1" x14ac:dyDescent="0.2">
      <c r="B34" s="3"/>
      <c r="C34" s="2"/>
      <c r="D34" s="6"/>
      <c r="E34" s="2"/>
      <c r="F34" s="6"/>
      <c r="G34" s="2"/>
    </row>
    <row r="35" spans="2:7" ht="19.5" customHeight="1" x14ac:dyDescent="0.2">
      <c r="B35" s="3"/>
      <c r="C35" s="2"/>
      <c r="D35" s="6"/>
      <c r="E35" s="2"/>
      <c r="F35" s="6"/>
      <c r="G35" s="2"/>
    </row>
  </sheetData>
  <mergeCells count="2">
    <mergeCell ref="C11:F11"/>
    <mergeCell ref="B3:G9"/>
  </mergeCells>
  <phoneticPr fontId="2"/>
  <pageMargins left="0.78740157480314965" right="0.35433070866141736" top="0.78740157480314965" bottom="0.78740157480314965" header="0.51181102362204722" footer="0.51181102362204722"/>
  <pageSetup paperSize="9" fitToHeight="0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26"/>
  <sheetViews>
    <sheetView workbookViewId="0">
      <selection activeCell="B8" sqref="B8"/>
    </sheetView>
  </sheetViews>
  <sheetFormatPr defaultRowHeight="13.2" x14ac:dyDescent="0.2"/>
  <cols>
    <col min="1" max="1" width="6.44140625" customWidth="1"/>
    <col min="3" max="6" width="12.6640625" customWidth="1"/>
  </cols>
  <sheetData>
    <row r="1" spans="1:6" x14ac:dyDescent="0.2">
      <c r="A1" t="s">
        <v>0</v>
      </c>
    </row>
    <row r="2" spans="1:6" x14ac:dyDescent="0.2">
      <c r="A2" s="7" t="s">
        <v>5</v>
      </c>
      <c r="B2" s="7" t="s">
        <v>6</v>
      </c>
      <c r="C2" s="7" t="s">
        <v>3</v>
      </c>
      <c r="D2" s="7" t="s">
        <v>4</v>
      </c>
      <c r="E2" s="7" t="s">
        <v>7</v>
      </c>
      <c r="F2" s="7" t="s">
        <v>2</v>
      </c>
    </row>
    <row r="3" spans="1:6" x14ac:dyDescent="0.2">
      <c r="A3" s="4">
        <v>2015</v>
      </c>
      <c r="B3" s="44" t="s">
        <v>34</v>
      </c>
      <c r="C3" s="8">
        <v>49799347</v>
      </c>
      <c r="D3" s="8">
        <v>17685198</v>
      </c>
      <c r="E3" s="8">
        <v>14079159</v>
      </c>
      <c r="F3" s="8">
        <v>53405386</v>
      </c>
    </row>
    <row r="4" spans="1:6" x14ac:dyDescent="0.2">
      <c r="A4" s="4">
        <v>2016</v>
      </c>
      <c r="B4" s="4" t="s">
        <v>25</v>
      </c>
      <c r="C4" s="8">
        <v>47080259</v>
      </c>
      <c r="D4" s="8">
        <v>16354361</v>
      </c>
      <c r="E4" s="8">
        <v>12892094</v>
      </c>
      <c r="F4" s="8">
        <v>50542526</v>
      </c>
    </row>
    <row r="5" spans="1:6" x14ac:dyDescent="0.2">
      <c r="A5" s="4">
        <v>2017</v>
      </c>
      <c r="B5" s="4" t="s">
        <v>26</v>
      </c>
      <c r="C5" s="8">
        <v>46114202</v>
      </c>
      <c r="D5" s="8">
        <v>16844184</v>
      </c>
      <c r="E5" s="8">
        <v>12999262</v>
      </c>
      <c r="F5" s="8">
        <v>49959124</v>
      </c>
    </row>
    <row r="6" spans="1:6" x14ac:dyDescent="0.2">
      <c r="A6" s="4">
        <v>2018</v>
      </c>
      <c r="B6" s="4" t="s">
        <v>27</v>
      </c>
      <c r="C6" s="8">
        <v>46386201</v>
      </c>
      <c r="D6" s="8">
        <v>16698718</v>
      </c>
      <c r="E6" s="8">
        <v>12806571</v>
      </c>
      <c r="F6" s="8">
        <v>50278348</v>
      </c>
    </row>
    <row r="7" spans="1:6" x14ac:dyDescent="0.2">
      <c r="A7" s="4">
        <v>2019</v>
      </c>
      <c r="B7" s="44" t="s">
        <v>35</v>
      </c>
      <c r="C7" s="8">
        <v>44577591</v>
      </c>
      <c r="D7" s="8">
        <v>15965431</v>
      </c>
      <c r="E7" s="8">
        <v>12655188</v>
      </c>
      <c r="F7" s="8">
        <v>47887834</v>
      </c>
    </row>
    <row r="8" spans="1:6" x14ac:dyDescent="0.2">
      <c r="A8" s="4">
        <v>2020</v>
      </c>
      <c r="B8" s="4" t="s">
        <v>28</v>
      </c>
      <c r="C8" s="8">
        <v>38443571</v>
      </c>
      <c r="D8" s="8">
        <v>13657398</v>
      </c>
      <c r="E8" s="8">
        <v>10873600</v>
      </c>
      <c r="F8" s="8">
        <v>41227369</v>
      </c>
    </row>
    <row r="9" spans="1:6" x14ac:dyDescent="0.2">
      <c r="A9" s="4">
        <v>2021</v>
      </c>
      <c r="B9" s="4" t="s">
        <v>29</v>
      </c>
      <c r="C9" s="8">
        <v>46292341</v>
      </c>
      <c r="D9" s="8">
        <v>15700496</v>
      </c>
      <c r="E9" s="8">
        <v>12920986</v>
      </c>
      <c r="F9" s="8">
        <v>49071851</v>
      </c>
    </row>
    <row r="10" spans="1:6" x14ac:dyDescent="0.2">
      <c r="A10" s="4">
        <v>2022</v>
      </c>
      <c r="B10" s="4" t="s">
        <v>30</v>
      </c>
      <c r="C10" s="8">
        <v>43577185</v>
      </c>
      <c r="D10" s="8">
        <v>14173966</v>
      </c>
      <c r="E10" s="8">
        <v>11464984</v>
      </c>
      <c r="F10" s="8">
        <v>46286167</v>
      </c>
    </row>
    <row r="11" spans="1:6" x14ac:dyDescent="0.2">
      <c r="A11" s="4">
        <v>2023</v>
      </c>
      <c r="B11" s="4" t="s">
        <v>31</v>
      </c>
      <c r="C11" s="8">
        <v>44584439</v>
      </c>
      <c r="D11" s="8">
        <v>13386546</v>
      </c>
      <c r="E11" s="8">
        <v>11282014</v>
      </c>
      <c r="F11" s="8">
        <v>46688971</v>
      </c>
    </row>
    <row r="12" spans="1:6" x14ac:dyDescent="0.2">
      <c r="A12" s="4">
        <v>2024</v>
      </c>
      <c r="B12" s="4" t="s">
        <v>32</v>
      </c>
      <c r="C12" s="8">
        <v>45888787</v>
      </c>
      <c r="D12" s="8">
        <v>12959494</v>
      </c>
      <c r="E12" s="8">
        <v>11488635</v>
      </c>
      <c r="F12" s="8">
        <v>47359646</v>
      </c>
    </row>
    <row r="15" spans="1:6" x14ac:dyDescent="0.2">
      <c r="A15" t="s">
        <v>1</v>
      </c>
    </row>
    <row r="16" spans="1:6" x14ac:dyDescent="0.2">
      <c r="A16" s="7" t="s">
        <v>5</v>
      </c>
      <c r="B16" s="7" t="s">
        <v>6</v>
      </c>
      <c r="C16" s="7" t="s">
        <v>3</v>
      </c>
      <c r="D16" s="7" t="s">
        <v>4</v>
      </c>
      <c r="E16" s="7" t="s">
        <v>7</v>
      </c>
      <c r="F16" s="7" t="s">
        <v>2</v>
      </c>
    </row>
    <row r="17" spans="1:6" x14ac:dyDescent="0.2">
      <c r="A17" s="4">
        <f>A3</f>
        <v>2015</v>
      </c>
      <c r="B17" s="4" t="str">
        <f>B3</f>
        <v>平成２７年</v>
      </c>
      <c r="C17" s="9">
        <f>C3/1000000</f>
        <v>49.799346999999997</v>
      </c>
      <c r="D17" s="9">
        <f>D3/1000000</f>
        <v>17.685198</v>
      </c>
      <c r="E17" s="9">
        <f>E3/1000000</f>
        <v>14.079159000000001</v>
      </c>
      <c r="F17" s="9">
        <f>F3/1000000</f>
        <v>53.405386</v>
      </c>
    </row>
    <row r="18" spans="1:6" x14ac:dyDescent="0.2">
      <c r="A18" s="4">
        <f t="shared" ref="A18:B26" si="0">A4</f>
        <v>2016</v>
      </c>
      <c r="B18" s="4" t="str">
        <f t="shared" si="0"/>
        <v>２８年</v>
      </c>
      <c r="C18" s="9">
        <f t="shared" ref="C18:F26" si="1">C4/1000000</f>
        <v>47.080258999999998</v>
      </c>
      <c r="D18" s="9">
        <f t="shared" si="1"/>
        <v>16.354361000000001</v>
      </c>
      <c r="E18" s="9">
        <f t="shared" si="1"/>
        <v>12.892094</v>
      </c>
      <c r="F18" s="9">
        <f t="shared" si="1"/>
        <v>50.542526000000002</v>
      </c>
    </row>
    <row r="19" spans="1:6" x14ac:dyDescent="0.2">
      <c r="A19" s="4">
        <f t="shared" si="0"/>
        <v>2017</v>
      </c>
      <c r="B19" s="4" t="str">
        <f t="shared" si="0"/>
        <v>２９年</v>
      </c>
      <c r="C19" s="9">
        <f t="shared" si="1"/>
        <v>46.114201999999999</v>
      </c>
      <c r="D19" s="9">
        <f t="shared" si="1"/>
        <v>16.844183999999998</v>
      </c>
      <c r="E19" s="9">
        <f t="shared" si="1"/>
        <v>12.999262</v>
      </c>
      <c r="F19" s="9">
        <f t="shared" si="1"/>
        <v>49.959124000000003</v>
      </c>
    </row>
    <row r="20" spans="1:6" x14ac:dyDescent="0.2">
      <c r="A20" s="4">
        <f t="shared" si="0"/>
        <v>2018</v>
      </c>
      <c r="B20" s="4" t="str">
        <f t="shared" si="0"/>
        <v>３０年</v>
      </c>
      <c r="C20" s="9">
        <f t="shared" si="1"/>
        <v>46.386201</v>
      </c>
      <c r="D20" s="9">
        <f t="shared" si="1"/>
        <v>16.698718</v>
      </c>
      <c r="E20" s="9">
        <f t="shared" si="1"/>
        <v>12.806571</v>
      </c>
      <c r="F20" s="9">
        <f t="shared" si="1"/>
        <v>50.278348000000001</v>
      </c>
    </row>
    <row r="21" spans="1:6" x14ac:dyDescent="0.2">
      <c r="A21" s="4">
        <f t="shared" si="0"/>
        <v>2019</v>
      </c>
      <c r="B21" s="4" t="str">
        <f t="shared" si="0"/>
        <v>令和元年</v>
      </c>
      <c r="C21" s="9">
        <f t="shared" si="1"/>
        <v>44.577590999999998</v>
      </c>
      <c r="D21" s="9">
        <f t="shared" si="1"/>
        <v>15.965431000000001</v>
      </c>
      <c r="E21" s="9">
        <f t="shared" si="1"/>
        <v>12.655188000000001</v>
      </c>
      <c r="F21" s="9">
        <f t="shared" si="1"/>
        <v>47.887833999999998</v>
      </c>
    </row>
    <row r="22" spans="1:6" x14ac:dyDescent="0.2">
      <c r="A22" s="4">
        <f t="shared" si="0"/>
        <v>2020</v>
      </c>
      <c r="B22" s="4" t="str">
        <f t="shared" si="0"/>
        <v>２年</v>
      </c>
      <c r="C22" s="9">
        <f t="shared" si="1"/>
        <v>38.443570999999999</v>
      </c>
      <c r="D22" s="9">
        <f t="shared" si="1"/>
        <v>13.657398000000001</v>
      </c>
      <c r="E22" s="9">
        <f t="shared" si="1"/>
        <v>10.8736</v>
      </c>
      <c r="F22" s="9">
        <f t="shared" si="1"/>
        <v>41.227369000000003</v>
      </c>
    </row>
    <row r="23" spans="1:6" x14ac:dyDescent="0.2">
      <c r="A23" s="4">
        <f t="shared" si="0"/>
        <v>2021</v>
      </c>
      <c r="B23" s="4" t="str">
        <f t="shared" si="0"/>
        <v>３年</v>
      </c>
      <c r="C23" s="9">
        <f t="shared" si="1"/>
        <v>46.292341</v>
      </c>
      <c r="D23" s="9">
        <f t="shared" si="1"/>
        <v>15.700495999999999</v>
      </c>
      <c r="E23" s="9">
        <f t="shared" si="1"/>
        <v>12.920985999999999</v>
      </c>
      <c r="F23" s="9">
        <f t="shared" si="1"/>
        <v>49.071851000000002</v>
      </c>
    </row>
    <row r="24" spans="1:6" x14ac:dyDescent="0.2">
      <c r="A24" s="4">
        <f t="shared" si="0"/>
        <v>2022</v>
      </c>
      <c r="B24" s="4" t="str">
        <f t="shared" si="0"/>
        <v>４年</v>
      </c>
      <c r="C24" s="9">
        <f t="shared" si="1"/>
        <v>43.577185</v>
      </c>
      <c r="D24" s="9">
        <f t="shared" si="1"/>
        <v>14.173966</v>
      </c>
      <c r="E24" s="9">
        <f t="shared" si="1"/>
        <v>11.464983999999999</v>
      </c>
      <c r="F24" s="9">
        <f t="shared" si="1"/>
        <v>46.286166999999999</v>
      </c>
    </row>
    <row r="25" spans="1:6" x14ac:dyDescent="0.2">
      <c r="A25" s="4">
        <f t="shared" si="0"/>
        <v>2023</v>
      </c>
      <c r="B25" s="4" t="str">
        <f t="shared" si="0"/>
        <v>５年</v>
      </c>
      <c r="C25" s="9">
        <f t="shared" si="1"/>
        <v>44.584439000000003</v>
      </c>
      <c r="D25" s="9">
        <f t="shared" si="1"/>
        <v>13.386545999999999</v>
      </c>
      <c r="E25" s="9">
        <f t="shared" si="1"/>
        <v>11.282014</v>
      </c>
      <c r="F25" s="9">
        <f t="shared" si="1"/>
        <v>46.688971000000002</v>
      </c>
    </row>
    <row r="26" spans="1:6" x14ac:dyDescent="0.2">
      <c r="A26" s="4">
        <f t="shared" si="0"/>
        <v>2024</v>
      </c>
      <c r="B26" s="4" t="str">
        <f t="shared" si="0"/>
        <v>６年</v>
      </c>
      <c r="C26" s="9">
        <f t="shared" si="1"/>
        <v>45.888787000000001</v>
      </c>
      <c r="D26" s="9">
        <f t="shared" si="1"/>
        <v>12.959493999999999</v>
      </c>
      <c r="E26" s="9">
        <f t="shared" si="1"/>
        <v>11.488635</v>
      </c>
      <c r="F26" s="9">
        <f t="shared" si="1"/>
        <v>47.359645999999998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fitToHeight="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2025-09-18T09:43:06Z</cp:lastPrinted>
  <dcterms:created xsi:type="dcterms:W3CDTF">2000-08-07T06:54:26Z</dcterms:created>
  <dcterms:modified xsi:type="dcterms:W3CDTF">2025-09-18T09:43:37Z</dcterms:modified>
</cp:coreProperties>
</file>