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\\Dstfs03\18100_港湾課$\02_室班フォルダ\港湾振興室\30_港湾調査\03_年報\R06\年報（12TEU修正後に出力）\港湾統計表_年報エクセル_Win7\HP用_File名\"/>
    </mc:Choice>
  </mc:AlternateContent>
  <xr:revisionPtr revIDLastSave="0" documentId="13_ncr:1_{3DD40383-DF97-49A2-863E-F9BA659C6C4B}" xr6:coauthVersionLast="47" xr6:coauthVersionMax="47" xr10:uidLastSave="{00000000-0000-0000-0000-000000000000}"/>
  <bookViews>
    <workbookView xWindow="28680" yWindow="-75" windowWidth="29040" windowHeight="15720" activeTab="1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C4" i="2" s="1"/>
  <c r="B3" i="2"/>
  <c r="C3" i="2" s="1"/>
  <c r="E54" i="1" l="1"/>
  <c r="F54" i="1" s="1"/>
  <c r="F53" i="1"/>
  <c r="F52" i="1"/>
  <c r="F51" i="1"/>
  <c r="G54" i="1"/>
  <c r="I50" i="1"/>
  <c r="I51" i="1"/>
  <c r="I52" i="1"/>
  <c r="I53" i="1"/>
  <c r="I49" i="1"/>
  <c r="H50" i="1"/>
  <c r="H51" i="1"/>
  <c r="H52" i="1"/>
  <c r="H53" i="1"/>
  <c r="H49" i="1"/>
  <c r="F50" i="1"/>
  <c r="G17" i="1"/>
  <c r="E17" i="1"/>
  <c r="I17" i="1" s="1"/>
  <c r="I13" i="1"/>
  <c r="I14" i="1"/>
  <c r="I15" i="1"/>
  <c r="I16" i="1"/>
  <c r="I12" i="1"/>
  <c r="H13" i="1"/>
  <c r="H14" i="1"/>
  <c r="H15" i="1"/>
  <c r="H16" i="1"/>
  <c r="H12" i="1"/>
  <c r="F17" i="1"/>
  <c r="F16" i="1"/>
  <c r="F15" i="1"/>
  <c r="F14" i="1"/>
  <c r="F13" i="1"/>
  <c r="I54" i="1" l="1"/>
  <c r="H17" i="1"/>
  <c r="H54" i="1"/>
</calcChain>
</file>

<file path=xl/sharedStrings.xml><?xml version="1.0" encoding="utf-8"?>
<sst xmlns="http://schemas.openxmlformats.org/spreadsheetml/2006/main" count="40" uniqueCount="29">
  <si>
    <t>構成比</t>
    <rPh sb="0" eb="3">
      <t>コウセイヒ</t>
    </rPh>
    <phoneticPr fontId="1"/>
  </si>
  <si>
    <t>増減率％</t>
    <rPh sb="0" eb="3">
      <t>ゾウゲンリツ</t>
    </rPh>
    <phoneticPr fontId="1"/>
  </si>
  <si>
    <t>増減数</t>
    <rPh sb="0" eb="2">
      <t>ゾウゲン</t>
    </rPh>
    <rPh sb="2" eb="3">
      <t>スウ</t>
    </rPh>
    <phoneticPr fontId="1"/>
  </si>
  <si>
    <t>輸</t>
    <rPh sb="0" eb="1">
      <t>ユ</t>
    </rPh>
    <phoneticPr fontId="1"/>
  </si>
  <si>
    <t>出</t>
    <rPh sb="0" eb="1">
      <t>シュツ</t>
    </rPh>
    <phoneticPr fontId="1"/>
  </si>
  <si>
    <t>輸出貨物主要品種前年比較</t>
    <rPh sb="0" eb="2">
      <t>ユシュツ</t>
    </rPh>
    <rPh sb="2" eb="4">
      <t>カモツ</t>
    </rPh>
    <rPh sb="4" eb="6">
      <t>シュヨウ</t>
    </rPh>
    <rPh sb="6" eb="8">
      <t>ヒンシュ</t>
    </rPh>
    <rPh sb="8" eb="10">
      <t>ゼンネン</t>
    </rPh>
    <rPh sb="10" eb="12">
      <t>ヒカク</t>
    </rPh>
    <phoneticPr fontId="1"/>
  </si>
  <si>
    <t xml:space="preserve">       （単位：トン）</t>
    <rPh sb="8" eb="10">
      <t>タンイ</t>
    </rPh>
    <phoneticPr fontId="1"/>
  </si>
  <si>
    <t>入</t>
    <rPh sb="0" eb="1">
      <t>ニュウ</t>
    </rPh>
    <phoneticPr fontId="1"/>
  </si>
  <si>
    <t>区分</t>
    <rPh sb="0" eb="2">
      <t>クブン</t>
    </rPh>
    <phoneticPr fontId="1"/>
  </si>
  <si>
    <t>輸入貨物主要品種前年比較</t>
    <rPh sb="0" eb="1">
      <t>ユシュツ</t>
    </rPh>
    <rPh sb="1" eb="2">
      <t>ニュウ</t>
    </rPh>
    <rPh sb="2" eb="4">
      <t>カモツ</t>
    </rPh>
    <rPh sb="4" eb="6">
      <t>シュヨウ</t>
    </rPh>
    <rPh sb="6" eb="8">
      <t>ヒンシュ</t>
    </rPh>
    <rPh sb="8" eb="10">
      <t>ゼンネン</t>
    </rPh>
    <rPh sb="10" eb="12">
      <t>ヒカク</t>
    </rPh>
    <phoneticPr fontId="1"/>
  </si>
  <si>
    <t>その他の品種</t>
    <rPh sb="0" eb="3">
      <t>ソノタ</t>
    </rPh>
    <rPh sb="4" eb="6">
      <t>ヒンシュ</t>
    </rPh>
    <phoneticPr fontId="1"/>
  </si>
  <si>
    <t>表示年</t>
    <rPh sb="0" eb="2">
      <t>ヒョウジ</t>
    </rPh>
    <rPh sb="2" eb="3">
      <t>ネン</t>
    </rPh>
    <phoneticPr fontId="1"/>
  </si>
  <si>
    <t>輸出　合計</t>
    <rPh sb="0" eb="2">
      <t>ユシュツ</t>
    </rPh>
    <rPh sb="3" eb="5">
      <t>ゴウケイ</t>
    </rPh>
    <phoneticPr fontId="1"/>
  </si>
  <si>
    <t>輸入　合計</t>
    <rPh sb="0" eb="2">
      <t>ユニュウ</t>
    </rPh>
    <rPh sb="3" eb="5">
      <t>ゴウケイ</t>
    </rPh>
    <phoneticPr fontId="1"/>
  </si>
  <si>
    <t>令和６年</t>
  </si>
  <si>
    <t>令和６年</t>
    <phoneticPr fontId="1"/>
  </si>
  <si>
    <t>令和５年</t>
  </si>
  <si>
    <t>合計</t>
  </si>
  <si>
    <t>その他の石油</t>
  </si>
  <si>
    <t>化学薬品</t>
  </si>
  <si>
    <t>揮発油</t>
  </si>
  <si>
    <t>重油</t>
  </si>
  <si>
    <t>原油</t>
  </si>
  <si>
    <t>鉄鉱石</t>
  </si>
  <si>
    <t>（１）輸出</t>
    <rPh sb="3" eb="5">
      <t>ユシュツ</t>
    </rPh>
    <phoneticPr fontId="1"/>
  </si>
  <si>
    <t>　主な品種はその他の石油で、輸出全体の29.6%を占めている。
　その他の石油を前年と比較すると12.9%減少し、その主な輸出先はオーストラリア、ニュージーランド、韓国の順となっている。</t>
    <rPh sb="1" eb="2">
      <t>オモ</t>
    </rPh>
    <rPh sb="3" eb="5">
      <t>ヒンシュ</t>
    </rPh>
    <rPh sb="10" eb="12">
      <t>セキユ</t>
    </rPh>
    <rPh sb="14" eb="16">
      <t>ユシュツ</t>
    </rPh>
    <rPh sb="16" eb="18">
      <t>ゼンタイ</t>
    </rPh>
    <rPh sb="25" eb="26">
      <t>シ</t>
    </rPh>
    <rPh sb="35" eb="36">
      <t>タ</t>
    </rPh>
    <rPh sb="37" eb="39">
      <t>セキユ</t>
    </rPh>
    <rPh sb="40" eb="42">
      <t>ゼンネン</t>
    </rPh>
    <rPh sb="43" eb="45">
      <t>ヒカク</t>
    </rPh>
    <rPh sb="53" eb="55">
      <t>ゲンショウ</t>
    </rPh>
    <rPh sb="59" eb="60">
      <t>オモ</t>
    </rPh>
    <rPh sb="61" eb="64">
      <t>ユシュツサキ</t>
    </rPh>
    <rPh sb="82" eb="84">
      <t>カンコク</t>
    </rPh>
    <rPh sb="85" eb="86">
      <t>ジュン</t>
    </rPh>
    <phoneticPr fontId="1"/>
  </si>
  <si>
    <t>（２）輸入</t>
    <rPh sb="3" eb="5">
      <t>ユニュウ</t>
    </rPh>
    <phoneticPr fontId="1"/>
  </si>
  <si>
    <t>　主な品種は原油とLNG（液化天然ガス）で、この２品種で輸入全体の61.8%を占めている。
　原油を前年と比較すると6.4%増加し、その主な輸入先はアラブ首長国、サウジアラビア、カタールの順となっている。
　LNG（液化天然ガス）を前年と比較すると1.4%増加し、その主な輸入先はオーストラリア、マレーシア、アメリカの順となっている。</t>
    <rPh sb="1" eb="2">
      <t>オモ</t>
    </rPh>
    <rPh sb="3" eb="5">
      <t>ヒンシュ</t>
    </rPh>
    <rPh sb="6" eb="7">
      <t>ゲン</t>
    </rPh>
    <rPh sb="7" eb="8">
      <t>アブラ</t>
    </rPh>
    <rPh sb="13" eb="15">
      <t>エキカ</t>
    </rPh>
    <rPh sb="15" eb="17">
      <t>テンネン</t>
    </rPh>
    <rPh sb="25" eb="27">
      <t>ヒンシュ</t>
    </rPh>
    <rPh sb="28" eb="30">
      <t>ユニュウ</t>
    </rPh>
    <rPh sb="30" eb="32">
      <t>ゼンタイ</t>
    </rPh>
    <rPh sb="39" eb="40">
      <t>シ</t>
    </rPh>
    <rPh sb="47" eb="49">
      <t>ゲンユ</t>
    </rPh>
    <rPh sb="50" eb="52">
      <t>ゼンネン</t>
    </rPh>
    <rPh sb="53" eb="55">
      <t>ヒカク</t>
    </rPh>
    <rPh sb="62" eb="64">
      <t>ゾウカ</t>
    </rPh>
    <rPh sb="68" eb="69">
      <t>オモ</t>
    </rPh>
    <rPh sb="70" eb="73">
      <t>ユニュウサキ</t>
    </rPh>
    <rPh sb="77" eb="80">
      <t>シュチョウコク</t>
    </rPh>
    <rPh sb="94" eb="95">
      <t>ジュン</t>
    </rPh>
    <rPh sb="108" eb="110">
      <t>エキカ</t>
    </rPh>
    <rPh sb="110" eb="112">
      <t>テンネン</t>
    </rPh>
    <rPh sb="116" eb="118">
      <t>ゼンネン</t>
    </rPh>
    <rPh sb="119" eb="121">
      <t>ヒカク</t>
    </rPh>
    <rPh sb="128" eb="130">
      <t>ゾウカ</t>
    </rPh>
    <rPh sb="134" eb="135">
      <t>オモ</t>
    </rPh>
    <rPh sb="136" eb="139">
      <t>ユニュウサキ</t>
    </rPh>
    <rPh sb="159" eb="160">
      <t>ジュン</t>
    </rPh>
    <phoneticPr fontId="1"/>
  </si>
  <si>
    <t>ＬＮＧ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</si>
</sst>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Alignment="1">
      <alignment horizontal="distributed"/>
    </xf>
    <xf numFmtId="0" fontId="2" fillId="0" borderId="3" xfId="0" applyFont="1" applyBorder="1"/>
    <xf numFmtId="0" fontId="2" fillId="0" borderId="1" xfId="0" applyFont="1" applyBorder="1" applyAlignment="1">
      <alignment horizontal="distributed"/>
    </xf>
    <xf numFmtId="3" fontId="2" fillId="0" borderId="2" xfId="0" applyNumberFormat="1" applyFont="1" applyBorder="1"/>
    <xf numFmtId="3" fontId="2" fillId="0" borderId="4" xfId="0" applyNumberFormat="1" applyFont="1" applyBorder="1"/>
    <xf numFmtId="176" fontId="2" fillId="0" borderId="4" xfId="0" applyNumberFormat="1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3" fontId="2" fillId="0" borderId="11" xfId="0" applyNumberFormat="1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/>
    <xf numFmtId="0" fontId="2" fillId="0" borderId="14" xfId="0" applyFont="1" applyBorder="1" applyAlignment="1">
      <alignment horizontal="distributed"/>
    </xf>
    <xf numFmtId="0" fontId="2" fillId="0" borderId="15" xfId="0" applyFont="1" applyBorder="1"/>
    <xf numFmtId="3" fontId="2" fillId="0" borderId="15" xfId="0" applyNumberFormat="1" applyFont="1" applyBorder="1"/>
    <xf numFmtId="176" fontId="2" fillId="0" borderId="16" xfId="0" applyNumberFormat="1" applyFont="1" applyBorder="1"/>
    <xf numFmtId="3" fontId="2" fillId="0" borderId="16" xfId="0" applyNumberFormat="1" applyFont="1" applyBorder="1"/>
    <xf numFmtId="3" fontId="2" fillId="0" borderId="17" xfId="0" applyNumberFormat="1" applyFont="1" applyBorder="1"/>
    <xf numFmtId="0" fontId="0" fillId="0" borderId="0" xfId="0" applyAlignment="1">
      <alignment horizontal="center"/>
    </xf>
    <xf numFmtId="0" fontId="0" fillId="0" borderId="4" xfId="0" applyBorder="1"/>
    <xf numFmtId="0" fontId="2" fillId="2" borderId="4" xfId="0" applyFont="1" applyFill="1" applyBorder="1"/>
    <xf numFmtId="3" fontId="0" fillId="0" borderId="4" xfId="0" applyNumberFormat="1" applyBorder="1"/>
    <xf numFmtId="0" fontId="2" fillId="2" borderId="4" xfId="0" applyFont="1" applyFill="1" applyBorder="1" applyAlignment="1">
      <alignment horizontal="center"/>
    </xf>
    <xf numFmtId="0" fontId="3" fillId="0" borderId="0" xfId="0" applyFont="1" applyAlignment="1">
      <alignment horizontal="distributed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輸出貨物構成比</a:t>
            </a:r>
          </a:p>
        </c:rich>
      </c:tx>
      <c:layout>
        <c:manualLayout>
          <c:xMode val="edge"/>
          <c:yMode val="edge"/>
          <c:x val="0.31168831168831174"/>
          <c:y val="3.63636363636363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662337662337658"/>
          <c:y val="0.11636363636363638"/>
          <c:w val="0.77597402597402609"/>
          <c:h val="0.86909090909090914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6D5-4521-A6C2-22A88CF4927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6D5-4521-A6C2-22A88CF4927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6D5-4521-A6C2-22A88CF4927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6D5-4521-A6C2-22A88CF4927B}"/>
              </c:ext>
            </c:extLst>
          </c:dPt>
          <c:dLbls>
            <c:numFmt formatCode="0%" sourceLinked="0"/>
            <c:spPr>
              <a:gradFill rotWithShape="0">
                <a:gsLst>
                  <a:gs pos="0">
                    <a:srgbClr val="FFFFFF"/>
                  </a:gs>
                  <a:gs pos="100000">
                    <a:srgbClr val="FFFFFF">
                      <a:gamma/>
                      <a:tint val="0"/>
                      <a:invGamma/>
                    </a:srgbClr>
                  </a:gs>
                </a:gsLst>
                <a:lin ang="5400000" scaled="1"/>
              </a:gradFill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Sheet1!$C$13:$C$17</c:f>
              <c:strCache>
                <c:ptCount val="5"/>
                <c:pt idx="0">
                  <c:v>その他の石油</c:v>
                </c:pt>
                <c:pt idx="1">
                  <c:v>化学薬品</c:v>
                </c:pt>
                <c:pt idx="2">
                  <c:v>揮発油</c:v>
                </c:pt>
                <c:pt idx="3">
                  <c:v>重油</c:v>
                </c:pt>
                <c:pt idx="4">
                  <c:v>その他の品種</c:v>
                </c:pt>
              </c:strCache>
            </c:strRef>
          </c:cat>
          <c:val>
            <c:numRef>
              <c:f>Sheet1!$F$13:$F$17</c:f>
              <c:numCache>
                <c:formatCode>0.0_ </c:formatCode>
                <c:ptCount val="5"/>
                <c:pt idx="0">
                  <c:v>29.569774050476294</c:v>
                </c:pt>
                <c:pt idx="1">
                  <c:v>14.147847392353066</c:v>
                </c:pt>
                <c:pt idx="2">
                  <c:v>14.030230253166517</c:v>
                </c:pt>
                <c:pt idx="3">
                  <c:v>12.003249959712464</c:v>
                </c:pt>
                <c:pt idx="4">
                  <c:v>30.248898344291664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D5-4521-A6C2-22A88CF4927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-4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輸入貨物構成比</a:t>
            </a:r>
          </a:p>
        </c:rich>
      </c:tx>
      <c:layout>
        <c:manualLayout>
          <c:xMode val="edge"/>
          <c:yMode val="edge"/>
          <c:x val="0.31645618518867635"/>
          <c:y val="3.66301676617146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873440703867782"/>
          <c:y val="0.12087955328365846"/>
          <c:w val="0.74683659704527583"/>
          <c:h val="0.86447195681646649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26C-475F-A2EB-94EEA0D574C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26C-475F-A2EB-94EEA0D574C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26C-475F-A2EB-94EEA0D574C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26C-475F-A2EB-94EEA0D574C7}"/>
              </c:ext>
            </c:extLst>
          </c:dPt>
          <c:dLbls>
            <c:numFmt formatCode="0%" sourceLinked="0"/>
            <c:spPr>
              <a:gradFill rotWithShape="0">
                <a:gsLst>
                  <a:gs pos="0">
                    <a:srgbClr val="FFFFFF"/>
                  </a:gs>
                  <a:gs pos="100000">
                    <a:srgbClr val="FFFFFF">
                      <a:gamma/>
                      <a:tint val="0"/>
                      <a:invGamma/>
                    </a:srgbClr>
                  </a:gs>
                </a:gsLst>
                <a:lin ang="5400000" scaled="1"/>
              </a:gradFill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Sheet1!$C$50:$C$54</c:f>
              <c:strCache>
                <c:ptCount val="5"/>
                <c:pt idx="0">
                  <c:v>原油</c:v>
                </c:pt>
                <c:pt idx="1">
                  <c:v>ＬＮＧ</c:v>
                </c:pt>
                <c:pt idx="2">
                  <c:v>揮発油</c:v>
                </c:pt>
                <c:pt idx="3">
                  <c:v>鉄鉱石</c:v>
                </c:pt>
                <c:pt idx="4">
                  <c:v>その他の品種</c:v>
                </c:pt>
              </c:strCache>
            </c:strRef>
          </c:cat>
          <c:val>
            <c:numRef>
              <c:f>Sheet1!$F$50:$F$54</c:f>
              <c:numCache>
                <c:formatCode>0.0_ </c:formatCode>
                <c:ptCount val="5"/>
                <c:pt idx="0">
                  <c:v>40.779721759628195</c:v>
                </c:pt>
                <c:pt idx="1">
                  <c:v>20.996731702085693</c:v>
                </c:pt>
                <c:pt idx="2">
                  <c:v>8.830490747701047</c:v>
                </c:pt>
                <c:pt idx="3">
                  <c:v>7.509504340708399</c:v>
                </c:pt>
                <c:pt idx="4">
                  <c:v>21.883551449876663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6C-475F-A2EB-94EEA0D574C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18</xdr:row>
      <xdr:rowOff>28575</xdr:rowOff>
    </xdr:from>
    <xdr:to>
      <xdr:col>5</xdr:col>
      <xdr:colOff>628650</xdr:colOff>
      <xdr:row>33</xdr:row>
      <xdr:rowOff>76200</xdr:rowOff>
    </xdr:to>
    <xdr:graphicFrame macro="">
      <xdr:nvGraphicFramePr>
        <xdr:cNvPr id="1026" name="Chart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628650</xdr:colOff>
      <xdr:row>18</xdr:row>
      <xdr:rowOff>9525</xdr:rowOff>
    </xdr:from>
    <xdr:to>
      <xdr:col>8</xdr:col>
      <xdr:colOff>981075</xdr:colOff>
      <xdr:row>33</xdr:row>
      <xdr:rowOff>38100</xdr:rowOff>
    </xdr:to>
    <xdr:graphicFrame macro="">
      <xdr:nvGraphicFramePr>
        <xdr:cNvPr id="1028" name="Chart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2</xdr:col>
      <xdr:colOff>895351</xdr:colOff>
      <xdr:row>25</xdr:row>
      <xdr:rowOff>31538</xdr:rowOff>
    </xdr:from>
    <xdr:ext cx="838200" cy="175048"/>
    <xdr:sp macro="" textlink="Sheet2!$B$1">
      <xdr:nvSpPr>
        <xdr:cNvPr id="2" name="正方形/長方形 1">
          <a:extLst>
            <a:ext uri="{FF2B5EF4-FFF2-40B4-BE49-F238E27FC236}">
              <a16:creationId xmlns:a16="http://schemas.microsoft.com/office/drawing/2014/main" id="{2153E331-9650-419A-A334-90995498B66F}"/>
            </a:ext>
          </a:extLst>
        </xdr:cNvPr>
        <xdr:cNvSpPr/>
      </xdr:nvSpPr>
      <xdr:spPr bwMode="auto">
        <a:xfrm>
          <a:off x="1333501" y="4470188"/>
          <a:ext cx="838200" cy="175048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>
          <a:spAutoFit/>
        </a:bodyPr>
        <a:lstStyle/>
        <a:p>
          <a:pPr algn="ctr"/>
          <a:fld id="{6D86C9A5-B290-421F-9A6A-5F43A877CB62}" type="TxLink">
            <a:rPr kumimoji="1" lang="ja-JP" altLang="en-US" sz="1050" b="1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令和６年</a:t>
          </a:fld>
          <a:endParaRPr kumimoji="1" lang="ja-JP" altLang="en-US" sz="1050" b="1">
            <a:solidFill>
              <a:schemeClr val="tx1"/>
            </a:solidFill>
          </a:endParaRPr>
        </a:p>
      </xdr:txBody>
    </xdr:sp>
    <xdr:clientData/>
  </xdr:oneCellAnchor>
  <xdr:oneCellAnchor>
    <xdr:from>
      <xdr:col>6</xdr:col>
      <xdr:colOff>933450</xdr:colOff>
      <xdr:row>25</xdr:row>
      <xdr:rowOff>36301</xdr:rowOff>
    </xdr:from>
    <xdr:ext cx="838800" cy="175048"/>
    <xdr:sp macro="" textlink="Sheet2!$B$1">
      <xdr:nvSpPr>
        <xdr:cNvPr id="5" name="正方形/長方形 4">
          <a:extLst>
            <a:ext uri="{FF2B5EF4-FFF2-40B4-BE49-F238E27FC236}">
              <a16:creationId xmlns:a16="http://schemas.microsoft.com/office/drawing/2014/main" id="{4758F4B4-F172-41A7-B977-0F61770C8902}"/>
            </a:ext>
          </a:extLst>
        </xdr:cNvPr>
        <xdr:cNvSpPr/>
      </xdr:nvSpPr>
      <xdr:spPr bwMode="auto">
        <a:xfrm>
          <a:off x="4305300" y="4474951"/>
          <a:ext cx="838800" cy="175048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>
          <a:spAutoFit/>
        </a:bodyPr>
        <a:lstStyle/>
        <a:p>
          <a:pPr algn="ctr"/>
          <a:fld id="{EC2F6404-C38B-4333-8985-EFF95FA2C4EE}" type="TxLink">
            <a:rPr kumimoji="1" lang="ja-JP" altLang="en-US" sz="1050" b="1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令和６年</a:t>
          </a:fld>
          <a:endParaRPr kumimoji="1" lang="ja-JP" altLang="en-US" sz="1050" b="1"/>
        </a:p>
      </xdr:txBody>
    </xdr:sp>
    <xdr:clientData/>
  </xdr:oneCellAnchor>
  <xdr:twoCellAnchor>
    <xdr:from>
      <xdr:col>2</xdr:col>
      <xdr:colOff>685800</xdr:colOff>
      <xdr:row>26</xdr:row>
      <xdr:rowOff>76200</xdr:rowOff>
    </xdr:from>
    <xdr:to>
      <xdr:col>4</xdr:col>
      <xdr:colOff>895350</xdr:colOff>
      <xdr:row>27</xdr:row>
      <xdr:rowOff>142875</xdr:rowOff>
    </xdr:to>
    <xdr:sp macro="" textlink="Sheet2!$C$3">
      <xdr:nvSpPr>
        <xdr:cNvPr id="6" name="正方形/長方形 5">
          <a:extLst>
            <a:ext uri="{FF2B5EF4-FFF2-40B4-BE49-F238E27FC236}">
              <a16:creationId xmlns:a16="http://schemas.microsoft.com/office/drawing/2014/main" id="{88BF9E89-C6E0-403A-852F-1C2889C6FB78}"/>
            </a:ext>
          </a:extLst>
        </xdr:cNvPr>
        <xdr:cNvSpPr/>
      </xdr:nvSpPr>
      <xdr:spPr bwMode="auto">
        <a:xfrm>
          <a:off x="1123950" y="4686300"/>
          <a:ext cx="1295400" cy="2381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fld id="{DD429D76-C96E-485A-88BA-DF20436DC823}" type="TxLink">
            <a:rPr kumimoji="1" lang="en-US" altLang="en-US" sz="1050" b="1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8,457,951トン</a:t>
          </a:fld>
          <a:endParaRPr kumimoji="1" lang="ja-JP" altLang="en-US" sz="1050" b="1"/>
        </a:p>
      </xdr:txBody>
    </xdr:sp>
    <xdr:clientData/>
  </xdr:twoCellAnchor>
  <xdr:twoCellAnchor>
    <xdr:from>
      <xdr:col>6</xdr:col>
      <xdr:colOff>723900</xdr:colOff>
      <xdr:row>26</xdr:row>
      <xdr:rowOff>66675</xdr:rowOff>
    </xdr:from>
    <xdr:to>
      <xdr:col>8</xdr:col>
      <xdr:colOff>171450</xdr:colOff>
      <xdr:row>27</xdr:row>
      <xdr:rowOff>132825</xdr:rowOff>
    </xdr:to>
    <xdr:sp macro="" textlink="Sheet2!$C$4">
      <xdr:nvSpPr>
        <xdr:cNvPr id="7" name="正方形/長方形 6">
          <a:extLst>
            <a:ext uri="{FF2B5EF4-FFF2-40B4-BE49-F238E27FC236}">
              <a16:creationId xmlns:a16="http://schemas.microsoft.com/office/drawing/2014/main" id="{99DF4F64-A536-4156-A20E-3F602F529C83}"/>
            </a:ext>
          </a:extLst>
        </xdr:cNvPr>
        <xdr:cNvSpPr/>
      </xdr:nvSpPr>
      <xdr:spPr bwMode="auto">
        <a:xfrm>
          <a:off x="4095750" y="4676775"/>
          <a:ext cx="1295400" cy="23760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fld id="{9F1A1C1B-9D64-47F2-8EA1-53A333CFAE9E}" type="TxLink">
            <a:rPr kumimoji="1" lang="en-US" altLang="en-US" sz="1050" b="1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67,314,243トン</a:t>
          </a:fld>
          <a:endParaRPr kumimoji="1" lang="ja-JP" altLang="en-US" sz="105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4"/>
  <sheetViews>
    <sheetView topLeftCell="A24" workbookViewId="0">
      <selection activeCell="C52" sqref="C52"/>
    </sheetView>
  </sheetViews>
  <sheetFormatPr defaultColWidth="9" defaultRowHeight="13.2" x14ac:dyDescent="0.2"/>
  <cols>
    <col min="1" max="1" width="4.109375" style="1" customWidth="1"/>
    <col min="2" max="2" width="1.6640625" style="1" customWidth="1"/>
    <col min="3" max="3" width="15.77734375" style="1" customWidth="1"/>
    <col min="4" max="4" width="1.6640625" style="1" customWidth="1"/>
    <col min="5" max="5" width="13.6640625" style="1" customWidth="1"/>
    <col min="6" max="6" width="10.6640625" style="1" customWidth="1"/>
    <col min="7" max="7" width="13.6640625" style="1" customWidth="1"/>
    <col min="8" max="8" width="10.6640625" style="1" customWidth="1"/>
    <col min="9" max="9" width="13.6640625" style="1" customWidth="1"/>
    <col min="10" max="16384" width="9" style="1"/>
  </cols>
  <sheetData>
    <row r="1" spans="1:9" x14ac:dyDescent="0.2">
      <c r="A1" s="1" t="s">
        <v>24</v>
      </c>
    </row>
    <row r="3" spans="1:9" x14ac:dyDescent="0.2">
      <c r="A3" s="34" t="s">
        <v>25</v>
      </c>
      <c r="B3" s="35"/>
      <c r="C3" s="35"/>
      <c r="D3" s="35"/>
      <c r="E3" s="35"/>
      <c r="F3" s="35"/>
      <c r="G3" s="35"/>
      <c r="H3" s="35"/>
      <c r="I3" s="35"/>
    </row>
    <row r="4" spans="1:9" x14ac:dyDescent="0.2">
      <c r="A4" s="35"/>
      <c r="B4" s="35"/>
      <c r="C4" s="35"/>
      <c r="D4" s="35"/>
      <c r="E4" s="35"/>
      <c r="F4" s="35"/>
      <c r="G4" s="35"/>
      <c r="H4" s="35"/>
      <c r="I4" s="35"/>
    </row>
    <row r="5" spans="1:9" x14ac:dyDescent="0.2">
      <c r="A5" s="35"/>
      <c r="B5" s="35"/>
      <c r="C5" s="35"/>
      <c r="D5" s="35"/>
      <c r="E5" s="35"/>
      <c r="F5" s="35"/>
      <c r="G5" s="35"/>
      <c r="H5" s="35"/>
      <c r="I5" s="35"/>
    </row>
    <row r="6" spans="1:9" x14ac:dyDescent="0.2">
      <c r="A6" s="35"/>
      <c r="B6" s="35"/>
      <c r="C6" s="35"/>
      <c r="D6" s="35"/>
      <c r="E6" s="35"/>
      <c r="F6" s="35"/>
      <c r="G6" s="35"/>
      <c r="H6" s="35"/>
      <c r="I6" s="35"/>
    </row>
    <row r="7" spans="1:9" x14ac:dyDescent="0.2">
      <c r="A7" s="35"/>
      <c r="B7" s="35"/>
      <c r="C7" s="35"/>
      <c r="D7" s="35"/>
      <c r="E7" s="35"/>
      <c r="F7" s="35"/>
      <c r="G7" s="35"/>
      <c r="H7" s="35"/>
      <c r="I7" s="35"/>
    </row>
    <row r="9" spans="1:9" ht="14.4" x14ac:dyDescent="0.2">
      <c r="E9" s="33" t="s">
        <v>5</v>
      </c>
      <c r="F9" s="33"/>
      <c r="G9" s="33"/>
    </row>
    <row r="10" spans="1:9" ht="13.8" thickBot="1" x14ac:dyDescent="0.25">
      <c r="H10" s="1" t="s">
        <v>6</v>
      </c>
    </row>
    <row r="11" spans="1:9" ht="15" customHeight="1" x14ac:dyDescent="0.2">
      <c r="A11" s="10"/>
      <c r="B11" s="11"/>
      <c r="C11" s="12" t="s">
        <v>8</v>
      </c>
      <c r="D11" s="13"/>
      <c r="E11" s="14" t="s">
        <v>14</v>
      </c>
      <c r="F11" s="15" t="s">
        <v>0</v>
      </c>
      <c r="G11" s="15" t="s">
        <v>16</v>
      </c>
      <c r="H11" s="15" t="s">
        <v>1</v>
      </c>
      <c r="I11" s="16" t="s">
        <v>2</v>
      </c>
    </row>
    <row r="12" spans="1:9" ht="15" customHeight="1" x14ac:dyDescent="0.2">
      <c r="A12" s="17"/>
      <c r="C12" s="4" t="s">
        <v>17</v>
      </c>
      <c r="D12" s="5"/>
      <c r="E12" s="7">
        <v>8457951</v>
      </c>
      <c r="F12" s="9">
        <v>100</v>
      </c>
      <c r="G12" s="8">
        <v>8467466</v>
      </c>
      <c r="H12" s="9">
        <f t="shared" ref="H12:H17" si="0">(E12-G12)/G12*100</f>
        <v>-0.1123712808530911</v>
      </c>
      <c r="I12" s="18">
        <f t="shared" ref="I12:I17" si="1">E12-G12</f>
        <v>-9515</v>
      </c>
    </row>
    <row r="13" spans="1:9" ht="15" customHeight="1" x14ac:dyDescent="0.2">
      <c r="A13" s="19" t="s">
        <v>3</v>
      </c>
      <c r="B13" s="2"/>
      <c r="C13" s="6" t="s">
        <v>18</v>
      </c>
      <c r="D13" s="3"/>
      <c r="E13" s="7">
        <v>2500997</v>
      </c>
      <c r="F13" s="9">
        <f>E13/E12*100</f>
        <v>29.569774050476294</v>
      </c>
      <c r="G13" s="8">
        <v>2872594</v>
      </c>
      <c r="H13" s="9">
        <f t="shared" si="0"/>
        <v>-12.935938736904692</v>
      </c>
      <c r="I13" s="18">
        <f t="shared" si="1"/>
        <v>-371597</v>
      </c>
    </row>
    <row r="14" spans="1:9" ht="15" customHeight="1" x14ac:dyDescent="0.2">
      <c r="A14" s="19"/>
      <c r="C14" s="4" t="s">
        <v>19</v>
      </c>
      <c r="D14" s="5"/>
      <c r="E14" s="7">
        <v>1196618</v>
      </c>
      <c r="F14" s="9">
        <f>E14/E12*100</f>
        <v>14.147847392353066</v>
      </c>
      <c r="G14" s="8">
        <v>1208044</v>
      </c>
      <c r="H14" s="9">
        <f t="shared" si="0"/>
        <v>-0.94582647651906726</v>
      </c>
      <c r="I14" s="18">
        <f t="shared" si="1"/>
        <v>-11426</v>
      </c>
    </row>
    <row r="15" spans="1:9" ht="15" customHeight="1" x14ac:dyDescent="0.2">
      <c r="A15" s="19"/>
      <c r="B15" s="2"/>
      <c r="C15" s="6" t="s">
        <v>20</v>
      </c>
      <c r="D15" s="3"/>
      <c r="E15" s="7">
        <v>1186670</v>
      </c>
      <c r="F15" s="9">
        <f>E15/E12*100</f>
        <v>14.030230253166517</v>
      </c>
      <c r="G15" s="8">
        <v>1428619</v>
      </c>
      <c r="H15" s="9">
        <f t="shared" si="0"/>
        <v>-16.935866035661011</v>
      </c>
      <c r="I15" s="18">
        <f t="shared" si="1"/>
        <v>-241949</v>
      </c>
    </row>
    <row r="16" spans="1:9" ht="15" customHeight="1" x14ac:dyDescent="0.2">
      <c r="A16" s="19" t="s">
        <v>4</v>
      </c>
      <c r="C16" s="4" t="s">
        <v>21</v>
      </c>
      <c r="D16" s="5"/>
      <c r="E16" s="7">
        <v>1015229</v>
      </c>
      <c r="F16" s="9">
        <f>E16/E12*100</f>
        <v>12.003249959712464</v>
      </c>
      <c r="G16" s="8">
        <v>262610</v>
      </c>
      <c r="H16" s="9">
        <f t="shared" si="0"/>
        <v>286.591904344846</v>
      </c>
      <c r="I16" s="18">
        <f t="shared" si="1"/>
        <v>752619</v>
      </c>
    </row>
    <row r="17" spans="1:9" ht="15" customHeight="1" thickBot="1" x14ac:dyDescent="0.25">
      <c r="A17" s="20"/>
      <c r="B17" s="21"/>
      <c r="C17" s="22" t="s">
        <v>10</v>
      </c>
      <c r="D17" s="23"/>
      <c r="E17" s="24">
        <f>E12-(E13+E14+E15+E16)</f>
        <v>2558437</v>
      </c>
      <c r="F17" s="25">
        <f>E17/E12*100</f>
        <v>30.248898344291664</v>
      </c>
      <c r="G17" s="26">
        <f>G12-(G13+G14+G15+G16)</f>
        <v>2695599</v>
      </c>
      <c r="H17" s="25">
        <f t="shared" si="0"/>
        <v>-5.0883681141000574</v>
      </c>
      <c r="I17" s="27">
        <f t="shared" si="1"/>
        <v>-137162</v>
      </c>
    </row>
    <row r="36" spans="1:9" x14ac:dyDescent="0.2">
      <c r="A36" s="1" t="s">
        <v>26</v>
      </c>
    </row>
    <row r="38" spans="1:9" x14ac:dyDescent="0.2">
      <c r="A38" s="34" t="s">
        <v>27</v>
      </c>
      <c r="B38" s="35"/>
      <c r="C38" s="35"/>
      <c r="D38" s="35"/>
      <c r="E38" s="35"/>
      <c r="F38" s="35"/>
      <c r="G38" s="35"/>
      <c r="H38" s="35"/>
      <c r="I38" s="35"/>
    </row>
    <row r="39" spans="1:9" x14ac:dyDescent="0.2">
      <c r="A39" s="35"/>
      <c r="B39" s="35"/>
      <c r="C39" s="35"/>
      <c r="D39" s="35"/>
      <c r="E39" s="35"/>
      <c r="F39" s="35"/>
      <c r="G39" s="35"/>
      <c r="H39" s="35"/>
      <c r="I39" s="35"/>
    </row>
    <row r="40" spans="1:9" x14ac:dyDescent="0.2">
      <c r="A40" s="35"/>
      <c r="B40" s="35"/>
      <c r="C40" s="35"/>
      <c r="D40" s="35"/>
      <c r="E40" s="35"/>
      <c r="F40" s="35"/>
      <c r="G40" s="35"/>
      <c r="H40" s="35"/>
      <c r="I40" s="35"/>
    </row>
    <row r="41" spans="1:9" x14ac:dyDescent="0.2">
      <c r="A41" s="35"/>
      <c r="B41" s="35"/>
      <c r="C41" s="35"/>
      <c r="D41" s="35"/>
      <c r="E41" s="35"/>
      <c r="F41" s="35"/>
      <c r="G41" s="35"/>
      <c r="H41" s="35"/>
      <c r="I41" s="35"/>
    </row>
    <row r="42" spans="1:9" x14ac:dyDescent="0.2">
      <c r="A42" s="35"/>
      <c r="B42" s="35"/>
      <c r="C42" s="35"/>
      <c r="D42" s="35"/>
      <c r="E42" s="35"/>
      <c r="F42" s="35"/>
      <c r="G42" s="35"/>
      <c r="H42" s="35"/>
      <c r="I42" s="35"/>
    </row>
    <row r="43" spans="1:9" x14ac:dyDescent="0.2">
      <c r="A43" s="35"/>
      <c r="B43" s="35"/>
      <c r="C43" s="35"/>
      <c r="D43" s="35"/>
      <c r="E43" s="35"/>
      <c r="F43" s="35"/>
      <c r="G43" s="35"/>
      <c r="H43" s="35"/>
      <c r="I43" s="35"/>
    </row>
    <row r="44" spans="1:9" x14ac:dyDescent="0.2">
      <c r="A44" s="35"/>
      <c r="B44" s="35"/>
      <c r="C44" s="35"/>
      <c r="D44" s="35"/>
      <c r="E44" s="35"/>
      <c r="F44" s="35"/>
      <c r="G44" s="35"/>
      <c r="H44" s="35"/>
      <c r="I44" s="35"/>
    </row>
    <row r="46" spans="1:9" ht="14.4" x14ac:dyDescent="0.2">
      <c r="E46" s="33" t="s">
        <v>9</v>
      </c>
      <c r="F46" s="33"/>
      <c r="G46" s="33"/>
    </row>
    <row r="47" spans="1:9" ht="13.8" thickBot="1" x14ac:dyDescent="0.25">
      <c r="H47" s="1" t="s">
        <v>6</v>
      </c>
    </row>
    <row r="48" spans="1:9" ht="15" customHeight="1" x14ac:dyDescent="0.2">
      <c r="A48" s="10"/>
      <c r="B48" s="11"/>
      <c r="C48" s="12" t="s">
        <v>8</v>
      </c>
      <c r="D48" s="13"/>
      <c r="E48" s="14" t="s">
        <v>14</v>
      </c>
      <c r="F48" s="15" t="s">
        <v>0</v>
      </c>
      <c r="G48" s="15" t="s">
        <v>16</v>
      </c>
      <c r="H48" s="15" t="s">
        <v>1</v>
      </c>
      <c r="I48" s="16" t="s">
        <v>2</v>
      </c>
    </row>
    <row r="49" spans="1:9" ht="15" customHeight="1" x14ac:dyDescent="0.2">
      <c r="A49" s="17"/>
      <c r="C49" s="4" t="s">
        <v>17</v>
      </c>
      <c r="D49" s="5"/>
      <c r="E49" s="7">
        <v>67314243</v>
      </c>
      <c r="F49" s="9">
        <v>100</v>
      </c>
      <c r="G49" s="8">
        <v>64501969</v>
      </c>
      <c r="H49" s="9">
        <f t="shared" ref="H49:H54" si="2">(E49-G49)/G49*100</f>
        <v>4.3599816309483517</v>
      </c>
      <c r="I49" s="18">
        <f t="shared" ref="I49:I54" si="3">E49-G49</f>
        <v>2812274</v>
      </c>
    </row>
    <row r="50" spans="1:9" ht="15" customHeight="1" x14ac:dyDescent="0.2">
      <c r="A50" s="19" t="s">
        <v>3</v>
      </c>
      <c r="B50" s="2"/>
      <c r="C50" s="6" t="s">
        <v>22</v>
      </c>
      <c r="D50" s="3"/>
      <c r="E50" s="7">
        <v>27450561</v>
      </c>
      <c r="F50" s="9">
        <f>E50/E49*100</f>
        <v>40.779721759628195</v>
      </c>
      <c r="G50" s="8">
        <v>25811233</v>
      </c>
      <c r="H50" s="9">
        <f t="shared" si="2"/>
        <v>6.3512192540356365</v>
      </c>
      <c r="I50" s="18">
        <f t="shared" si="3"/>
        <v>1639328</v>
      </c>
    </row>
    <row r="51" spans="1:9" ht="15" customHeight="1" x14ac:dyDescent="0.2">
      <c r="A51" s="19"/>
      <c r="C51" s="4" t="s">
        <v>28</v>
      </c>
      <c r="D51" s="5"/>
      <c r="E51" s="7">
        <v>14133791</v>
      </c>
      <c r="F51" s="9">
        <f>E51/E49*100</f>
        <v>20.996731702085693</v>
      </c>
      <c r="G51" s="8">
        <v>13932214</v>
      </c>
      <c r="H51" s="9">
        <f t="shared" si="2"/>
        <v>1.4468411122596883</v>
      </c>
      <c r="I51" s="18">
        <f t="shared" si="3"/>
        <v>201577</v>
      </c>
    </row>
    <row r="52" spans="1:9" ht="15" customHeight="1" x14ac:dyDescent="0.2">
      <c r="A52" s="19"/>
      <c r="B52" s="2"/>
      <c r="C52" s="6" t="s">
        <v>20</v>
      </c>
      <c r="D52" s="3"/>
      <c r="E52" s="7">
        <v>5944178</v>
      </c>
      <c r="F52" s="9">
        <f>E52/E49*100</f>
        <v>8.830490747701047</v>
      </c>
      <c r="G52" s="8">
        <v>5888168</v>
      </c>
      <c r="H52" s="9">
        <f t="shared" si="2"/>
        <v>0.95122965241480872</v>
      </c>
      <c r="I52" s="18">
        <f t="shared" si="3"/>
        <v>56010</v>
      </c>
    </row>
    <row r="53" spans="1:9" ht="15" customHeight="1" x14ac:dyDescent="0.2">
      <c r="A53" s="19" t="s">
        <v>7</v>
      </c>
      <c r="C53" s="4" t="s">
        <v>23</v>
      </c>
      <c r="D53" s="5"/>
      <c r="E53" s="7">
        <v>5054966</v>
      </c>
      <c r="F53" s="9">
        <f>E53/E49*100</f>
        <v>7.509504340708399</v>
      </c>
      <c r="G53" s="8">
        <v>4298216</v>
      </c>
      <c r="H53" s="9">
        <f t="shared" si="2"/>
        <v>17.606141710886565</v>
      </c>
      <c r="I53" s="18">
        <f t="shared" si="3"/>
        <v>756750</v>
      </c>
    </row>
    <row r="54" spans="1:9" ht="15" customHeight="1" thickBot="1" x14ac:dyDescent="0.25">
      <c r="A54" s="20"/>
      <c r="B54" s="21"/>
      <c r="C54" s="22" t="s">
        <v>10</v>
      </c>
      <c r="D54" s="23"/>
      <c r="E54" s="24">
        <f>E49-(E50+E51+E52+E53)</f>
        <v>14730747</v>
      </c>
      <c r="F54" s="25">
        <f>E54/E49*100</f>
        <v>21.883551449876663</v>
      </c>
      <c r="G54" s="26">
        <f>G49-(G50+G51+G52+G53)</f>
        <v>14572138</v>
      </c>
      <c r="H54" s="25">
        <f t="shared" si="2"/>
        <v>1.0884401451592074</v>
      </c>
      <c r="I54" s="27">
        <f t="shared" si="3"/>
        <v>158609</v>
      </c>
    </row>
  </sheetData>
  <mergeCells count="4">
    <mergeCell ref="E9:G9"/>
    <mergeCell ref="E46:G46"/>
    <mergeCell ref="A3:I7"/>
    <mergeCell ref="A38:I44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2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tabSelected="1" workbookViewId="0">
      <selection activeCell="B41" sqref="B41"/>
    </sheetView>
  </sheetViews>
  <sheetFormatPr defaultRowHeight="13.2" x14ac:dyDescent="0.2"/>
  <cols>
    <col min="1" max="1" width="10.21875" bestFit="1" customWidth="1"/>
    <col min="2" max="2" width="11.33203125" bestFit="1" customWidth="1"/>
    <col min="3" max="3" width="21.6640625" style="28" bestFit="1" customWidth="1"/>
  </cols>
  <sheetData>
    <row r="1" spans="1:3" x14ac:dyDescent="0.2">
      <c r="A1" s="29" t="s">
        <v>11</v>
      </c>
      <c r="B1" s="30" t="s">
        <v>15</v>
      </c>
    </row>
    <row r="3" spans="1:3" x14ac:dyDescent="0.2">
      <c r="A3" s="29" t="s">
        <v>12</v>
      </c>
      <c r="B3" s="31">
        <f>Sheet1!$E$12</f>
        <v>8457951</v>
      </c>
      <c r="C3" s="32" t="str">
        <f>TEXT(B3,"###,###") &amp; "トン"</f>
        <v>8,457,951トン</v>
      </c>
    </row>
    <row r="4" spans="1:3" x14ac:dyDescent="0.2">
      <c r="A4" s="29" t="s">
        <v>13</v>
      </c>
      <c r="B4" s="31">
        <f>Sheet1!$E$49</f>
        <v>67314243</v>
      </c>
      <c r="C4" s="32" t="str">
        <f>TEXT(B4,"###,###") &amp; "トン"</f>
        <v>67,314,243トン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2000-10-03T12:05:00Z</cp:lastPrinted>
  <dcterms:created xsi:type="dcterms:W3CDTF">2000-09-01T04:21:16Z</dcterms:created>
  <dcterms:modified xsi:type="dcterms:W3CDTF">2025-10-09T09:58:13Z</dcterms:modified>
</cp:coreProperties>
</file>