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531"/>
  <workbookPr/>
  <mc:AlternateContent xmlns:mc="http://schemas.openxmlformats.org/markup-compatibility/2006">
    <mc:Choice Requires="x15">
      <x15ac:absPath xmlns:x15ac="http://schemas.microsoft.com/office/spreadsheetml/2010/11/ac" url="\\Dstfs03\18100_港湾課$\02_室班フォルダ\港湾振興室\30_港湾調査\03_年報\R5\01_統計システム出力データ\HP用_File名\"/>
    </mc:Choice>
  </mc:AlternateContent>
  <xr:revisionPtr revIDLastSave="0" documentId="13_ncr:1_{0A4ADB95-4382-41BE-9E1E-2CD029035EA6}" xr6:coauthVersionLast="47" xr6:coauthVersionMax="47" xr10:uidLastSave="{00000000-0000-0000-0000-000000000000}"/>
  <bookViews>
    <workbookView xWindow="-120" yWindow="-120" windowWidth="16440" windowHeight="28320" xr2:uid="{00000000-000D-0000-FFFF-FFFF00000000}"/>
  </bookViews>
  <sheets>
    <sheet name="Sheet1" sheetId="1" r:id="rId1"/>
    <sheet name="Sheet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" i="2" l="1"/>
  <c r="C4" i="2" s="1"/>
  <c r="B3" i="2"/>
  <c r="C3" i="2" s="1"/>
  <c r="G54" i="1"/>
  <c r="H50" i="1"/>
  <c r="H51" i="1"/>
  <c r="H52" i="1"/>
  <c r="H53" i="1"/>
  <c r="E54" i="1"/>
  <c r="F54" i="1" s="1"/>
  <c r="H49" i="1"/>
  <c r="F53" i="1"/>
  <c r="F52" i="1"/>
  <c r="F51" i="1"/>
  <c r="F50" i="1"/>
  <c r="I50" i="1"/>
  <c r="I51" i="1"/>
  <c r="I52" i="1"/>
  <c r="I53" i="1"/>
  <c r="I49" i="1"/>
  <c r="H13" i="1"/>
  <c r="H14" i="1"/>
  <c r="H15" i="1"/>
  <c r="H16" i="1"/>
  <c r="E17" i="1"/>
  <c r="G17" i="1"/>
  <c r="H12" i="1"/>
  <c r="F16" i="1"/>
  <c r="F15" i="1"/>
  <c r="F14" i="1"/>
  <c r="F13" i="1"/>
  <c r="I13" i="1"/>
  <c r="I14" i="1"/>
  <c r="I15" i="1"/>
  <c r="I16" i="1"/>
  <c r="I12" i="1"/>
  <c r="I17" i="1" l="1"/>
  <c r="I54" i="1"/>
  <c r="H54" i="1"/>
  <c r="F17" i="1"/>
  <c r="H17" i="1"/>
</calcChain>
</file>

<file path=xl/sharedStrings.xml><?xml version="1.0" encoding="utf-8"?>
<sst xmlns="http://schemas.openxmlformats.org/spreadsheetml/2006/main" count="40" uniqueCount="29">
  <si>
    <t>区分</t>
    <rPh sb="0" eb="2">
      <t>クブン</t>
    </rPh>
    <phoneticPr fontId="1"/>
  </si>
  <si>
    <t>構成比</t>
    <rPh sb="0" eb="3">
      <t>コウセイヒ</t>
    </rPh>
    <phoneticPr fontId="1"/>
  </si>
  <si>
    <t>増減率％</t>
    <rPh sb="0" eb="3">
      <t>ゾウゲンリツ</t>
    </rPh>
    <phoneticPr fontId="1"/>
  </si>
  <si>
    <t>増減数</t>
    <rPh sb="0" eb="2">
      <t>ゾウゲン</t>
    </rPh>
    <rPh sb="2" eb="3">
      <t>スウ</t>
    </rPh>
    <phoneticPr fontId="1"/>
  </si>
  <si>
    <t>移</t>
    <rPh sb="0" eb="1">
      <t>イ</t>
    </rPh>
    <phoneticPr fontId="1"/>
  </si>
  <si>
    <t>出</t>
    <rPh sb="0" eb="1">
      <t>シュツ</t>
    </rPh>
    <phoneticPr fontId="1"/>
  </si>
  <si>
    <t xml:space="preserve">       （単位：トン）</t>
    <rPh sb="8" eb="10">
      <t>タンイ</t>
    </rPh>
    <phoneticPr fontId="1"/>
  </si>
  <si>
    <t>入</t>
    <rPh sb="0" eb="1">
      <t>ニュウ</t>
    </rPh>
    <phoneticPr fontId="1"/>
  </si>
  <si>
    <t>移出貨物主要品種前年比較</t>
    <rPh sb="0" eb="2">
      <t>イシュツ</t>
    </rPh>
    <rPh sb="2" eb="4">
      <t>カモツ</t>
    </rPh>
    <rPh sb="4" eb="6">
      <t>シュヨウ</t>
    </rPh>
    <rPh sb="6" eb="8">
      <t>ヒンシュ</t>
    </rPh>
    <rPh sb="8" eb="10">
      <t>ゼンネン</t>
    </rPh>
    <rPh sb="10" eb="12">
      <t>ヒカク</t>
    </rPh>
    <phoneticPr fontId="1"/>
  </si>
  <si>
    <t>移入貨物主要品種前年比較</t>
    <rPh sb="0" eb="1">
      <t>イシュツ</t>
    </rPh>
    <rPh sb="1" eb="2">
      <t>ニュウ</t>
    </rPh>
    <rPh sb="2" eb="4">
      <t>カモツ</t>
    </rPh>
    <rPh sb="4" eb="6">
      <t>シュヨウ</t>
    </rPh>
    <rPh sb="6" eb="8">
      <t>ヒンシュ</t>
    </rPh>
    <rPh sb="8" eb="10">
      <t>ゼンネン</t>
    </rPh>
    <rPh sb="10" eb="12">
      <t>ヒカク</t>
    </rPh>
    <phoneticPr fontId="1"/>
  </si>
  <si>
    <t>その他の品種</t>
    <rPh sb="0" eb="3">
      <t>ソノタ</t>
    </rPh>
    <rPh sb="4" eb="6">
      <t>ヒンシュ</t>
    </rPh>
    <phoneticPr fontId="1"/>
  </si>
  <si>
    <t>表示年</t>
    <rPh sb="0" eb="2">
      <t>ヒョウジ</t>
    </rPh>
    <rPh sb="2" eb="3">
      <t>ネン</t>
    </rPh>
    <phoneticPr fontId="1"/>
  </si>
  <si>
    <t>移出　合計</t>
    <rPh sb="0" eb="2">
      <t>イシュツ</t>
    </rPh>
    <rPh sb="3" eb="5">
      <t>ゴウケイ</t>
    </rPh>
    <phoneticPr fontId="1"/>
  </si>
  <si>
    <t>移入　合計</t>
    <rPh sb="0" eb="2">
      <t>イニュウ</t>
    </rPh>
    <rPh sb="3" eb="5">
      <t>ゴウケイ</t>
    </rPh>
    <phoneticPr fontId="1"/>
  </si>
  <si>
    <t>令和５年</t>
  </si>
  <si>
    <t>令和５年</t>
    <phoneticPr fontId="1"/>
  </si>
  <si>
    <t>令和４年</t>
  </si>
  <si>
    <t>合計</t>
  </si>
  <si>
    <t>合計</t>
    <phoneticPr fontId="1"/>
  </si>
  <si>
    <t>砂利・砂</t>
  </si>
  <si>
    <t>鋼材</t>
  </si>
  <si>
    <t>セメント</t>
  </si>
  <si>
    <t>鉄鋼</t>
  </si>
  <si>
    <t>石灰石</t>
  </si>
  <si>
    <t>（３）移出</t>
  </si>
  <si>
    <t>（４）移入</t>
  </si>
  <si>
    <t>その他
輸送機械</t>
    <phoneticPr fontId="1"/>
  </si>
  <si>
    <t>　主な品種は砂利・砂と鋼材で、この2品種で移出全体の74.0%を占めている。
　砂利・砂を前年と比較すると1.1%減少し、その主な移出先は神奈川県、東京都、千葉県の順となっている。
　鋼材を前年と比較すると6.5%減少し、その主な移出先は千葉県、神奈川県、愛知県の
順となっている。</t>
    <phoneticPr fontId="1"/>
  </si>
  <si>
    <t>　主な品種はその他輸送機械と石灰石で、この2品種で移入全体の65.9%を占めている。
その他輸送機械を前年と比較すると3.2%減少し、その主な移入先は千葉県、神奈川県、
東京都となっている。
　石灰石を前年と比較すると3.0%減少し、その主な移入先は高知県、青森県、大分県と
なっている。</t>
    <rPh sb="69" eb="70">
      <t>オモ</t>
    </rPh>
    <rPh sb="85" eb="88">
      <t>トウキョウト</t>
    </rPh>
    <rPh sb="129" eb="132">
      <t>アオモリケン</t>
    </rPh>
    <rPh sb="133" eb="136">
      <t>オオイタケン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</si>
</sst>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_ "/>
  </numFmts>
  <fonts count="4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2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0" fontId="2" fillId="0" borderId="0" xfId="0" applyFont="1"/>
    <xf numFmtId="0" fontId="2" fillId="0" borderId="4" xfId="0" applyFont="1" applyBorder="1"/>
    <xf numFmtId="0" fontId="2" fillId="0" borderId="5" xfId="0" applyFont="1" applyBorder="1"/>
    <xf numFmtId="0" fontId="2" fillId="0" borderId="6" xfId="0" applyFont="1" applyBorder="1"/>
    <xf numFmtId="0" fontId="2" fillId="0" borderId="7" xfId="0" applyFont="1" applyBorder="1" applyAlignment="1">
      <alignment horizontal="distributed"/>
    </xf>
    <xf numFmtId="0" fontId="2" fillId="0" borderId="8" xfId="0" applyFont="1" applyBorder="1" applyAlignment="1">
      <alignment horizontal="distributed"/>
    </xf>
    <xf numFmtId="0" fontId="2" fillId="0" borderId="0" xfId="0" applyFont="1" applyAlignment="1">
      <alignment horizontal="distributed"/>
    </xf>
    <xf numFmtId="0" fontId="2" fillId="0" borderId="9" xfId="0" applyFont="1" applyBorder="1"/>
    <xf numFmtId="0" fontId="2" fillId="0" borderId="10" xfId="0" applyFont="1" applyBorder="1"/>
    <xf numFmtId="0" fontId="2" fillId="0" borderId="10" xfId="0" applyFont="1" applyBorder="1" applyAlignment="1">
      <alignment horizontal="center"/>
    </xf>
    <xf numFmtId="0" fontId="2" fillId="0" borderId="11" xfId="0" applyFont="1" applyBorder="1"/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8" xfId="0" applyFont="1" applyBorder="1"/>
    <xf numFmtId="0" fontId="2" fillId="0" borderId="20" xfId="0" applyFont="1" applyBorder="1"/>
    <xf numFmtId="3" fontId="2" fillId="0" borderId="3" xfId="0" applyNumberFormat="1" applyFont="1" applyBorder="1"/>
    <xf numFmtId="3" fontId="2" fillId="0" borderId="20" xfId="0" applyNumberFormat="1" applyFont="1" applyBorder="1"/>
    <xf numFmtId="3" fontId="2" fillId="0" borderId="21" xfId="0" applyNumberFormat="1" applyFont="1" applyBorder="1"/>
    <xf numFmtId="3" fontId="2" fillId="0" borderId="22" xfId="0" applyNumberFormat="1" applyFont="1" applyBorder="1"/>
    <xf numFmtId="3" fontId="2" fillId="0" borderId="23" xfId="0" applyNumberFormat="1" applyFont="1" applyBorder="1"/>
    <xf numFmtId="3" fontId="2" fillId="0" borderId="24" xfId="0" applyNumberFormat="1" applyFont="1" applyBorder="1"/>
    <xf numFmtId="176" fontId="2" fillId="0" borderId="21" xfId="0" applyNumberFormat="1" applyFont="1" applyBorder="1"/>
    <xf numFmtId="176" fontId="2" fillId="0" borderId="22" xfId="0" applyNumberFormat="1" applyFont="1" applyBorder="1"/>
    <xf numFmtId="0" fontId="0" fillId="0" borderId="21" xfId="0" applyBorder="1"/>
    <xf numFmtId="0" fontId="2" fillId="2" borderId="21" xfId="0" applyFont="1" applyFill="1" applyBorder="1"/>
    <xf numFmtId="0" fontId="0" fillId="0" borderId="0" xfId="0" applyAlignment="1">
      <alignment horizontal="center"/>
    </xf>
    <xf numFmtId="3" fontId="0" fillId="0" borderId="21" xfId="0" applyNumberFormat="1" applyBorder="1"/>
    <xf numFmtId="0" fontId="2" fillId="2" borderId="21" xfId="0" applyFont="1" applyFill="1" applyBorder="1" applyAlignment="1">
      <alignment horizontal="center"/>
    </xf>
    <xf numFmtId="0" fontId="2" fillId="0" borderId="19" xfId="0" applyFont="1" applyBorder="1" applyAlignment="1">
      <alignment shrinkToFit="1"/>
    </xf>
    <xf numFmtId="0" fontId="2" fillId="0" borderId="8" xfId="0" applyFont="1" applyBorder="1" applyAlignment="1">
      <alignment horizontal="distributed" wrapText="1"/>
    </xf>
    <xf numFmtId="0" fontId="3" fillId="0" borderId="0" xfId="0" applyFont="1" applyAlignment="1">
      <alignment horizontal="distributed"/>
    </xf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top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r>
              <a:rPr lang="ja-JP" altLang="en-US"/>
              <a:t>移出貨物構成比</a:t>
            </a:r>
          </a:p>
        </c:rich>
      </c:tx>
      <c:layout>
        <c:manualLayout>
          <c:xMode val="edge"/>
          <c:yMode val="edge"/>
          <c:x val="0.31756756756756765"/>
          <c:y val="3.703715881851989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4324324324324342E-2"/>
          <c:y val="0.11784550533165422"/>
          <c:w val="0.87162162162162171"/>
          <c:h val="0.86868972501619401"/>
        </c:manualLayout>
      </c:layout>
      <c:doughnut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5A9F-487D-9E89-C378798074AF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5A9F-487D-9E89-C378798074AF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5A9F-487D-9E89-C378798074AF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5A9F-487D-9E89-C378798074AF}"/>
              </c:ext>
            </c:extLst>
          </c:dPt>
          <c:dLbls>
            <c:dLbl>
              <c:idx val="4"/>
              <c:layout>
                <c:manualLayout>
                  <c:x val="0"/>
                  <c:y val="-1.835283321862812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A9F-487D-9E89-C378798074AF}"/>
                </c:ext>
              </c:extLst>
            </c:dLbl>
            <c:numFmt formatCode="0%" sourceLinked="0"/>
            <c:spPr>
              <a:gradFill rotWithShape="0">
                <a:gsLst>
                  <a:gs pos="0">
                    <a:srgbClr val="FFFFFF"/>
                  </a:gs>
                  <a:gs pos="100000">
                    <a:srgbClr val="FFFFFF">
                      <a:gamma/>
                      <a:tint val="0"/>
                      <a:invGamma/>
                    </a:srgbClr>
                  </a:gs>
                </a:gsLst>
                <a:lin ang="5400000" scaled="1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Sheet1!$C$13:$C$17</c:f>
              <c:strCache>
                <c:ptCount val="5"/>
                <c:pt idx="0">
                  <c:v>砂利・砂</c:v>
                </c:pt>
                <c:pt idx="1">
                  <c:v>鋼材</c:v>
                </c:pt>
                <c:pt idx="2">
                  <c:v>セメント</c:v>
                </c:pt>
                <c:pt idx="3">
                  <c:v>鉄鋼</c:v>
                </c:pt>
                <c:pt idx="4">
                  <c:v>その他の品種</c:v>
                </c:pt>
              </c:strCache>
            </c:strRef>
          </c:cat>
          <c:val>
            <c:numRef>
              <c:f>Sheet1!$F$13:$F$17</c:f>
              <c:numCache>
                <c:formatCode>0.0_ </c:formatCode>
                <c:ptCount val="5"/>
                <c:pt idx="0">
                  <c:v>49.092618134664754</c:v>
                </c:pt>
                <c:pt idx="1">
                  <c:v>24.909111717807296</c:v>
                </c:pt>
                <c:pt idx="2">
                  <c:v>9.9823396375297033</c:v>
                </c:pt>
                <c:pt idx="3">
                  <c:v>7.4655570666376487</c:v>
                </c:pt>
                <c:pt idx="4">
                  <c:v>8.5503734433605985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A9F-487D-9E89-C378798074AF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  <c:firstSliceAng val="0"/>
        <c:holeSize val="50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 horizontalDpi="-4" verticalDpi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r>
              <a:rPr lang="ja-JP" altLang="en-US"/>
              <a:t>移入貨物構成比</a:t>
            </a:r>
          </a:p>
        </c:rich>
      </c:tx>
      <c:layout>
        <c:manualLayout>
          <c:xMode val="edge"/>
          <c:yMode val="edge"/>
          <c:x val="0.31986637161449016"/>
          <c:y val="3.703715881851989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7340288760945263E-2"/>
          <c:y val="0.11447849089360693"/>
          <c:w val="0.8653227105781468"/>
          <c:h val="0.8653227105781468"/>
        </c:manualLayout>
      </c:layout>
      <c:doughnut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CB55-4B64-BDD5-1A07F0624D0C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CB55-4B64-BDD5-1A07F0624D0C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CB55-4B64-BDD5-1A07F0624D0C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CB55-4B64-BDD5-1A07F0624D0C}"/>
              </c:ext>
            </c:extLst>
          </c:dPt>
          <c:dLbls>
            <c:dLbl>
              <c:idx val="0"/>
              <c:layout>
                <c:manualLayout>
                  <c:x val="-1.3073777338573667E-2"/>
                  <c:y val="-1.351824111007115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2932936256243555"/>
                      <c:h val="0.19296526344248924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8-4EB3-4301-AA78-2DEE2131BB07}"/>
                </c:ext>
              </c:extLst>
            </c:dLbl>
            <c:dLbl>
              <c:idx val="3"/>
              <c:layout>
                <c:manualLayout>
                  <c:x val="-3.4567901234567898E-2"/>
                  <c:y val="-1.3764624913971136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B55-4B64-BDD5-1A07F0624D0C}"/>
                </c:ext>
              </c:extLst>
            </c:dLbl>
            <c:numFmt formatCode="0%" sourceLinked="0"/>
            <c:spPr>
              <a:gradFill rotWithShape="0">
                <a:gsLst>
                  <a:gs pos="0">
                    <a:srgbClr val="FFFFFF"/>
                  </a:gs>
                  <a:gs pos="100000">
                    <a:srgbClr val="FFFFFF">
                      <a:gamma/>
                      <a:tint val="0"/>
                      <a:invGamma/>
                    </a:srgbClr>
                  </a:gs>
                </a:gsLst>
                <a:lin ang="5400000" scaled="1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Sheet1!$C$50:$C$54</c:f>
              <c:strCache>
                <c:ptCount val="5"/>
                <c:pt idx="0">
                  <c:v>その他
輸送機械</c:v>
                </c:pt>
                <c:pt idx="1">
                  <c:v>石灰石</c:v>
                </c:pt>
                <c:pt idx="2">
                  <c:v>砂利・砂</c:v>
                </c:pt>
                <c:pt idx="3">
                  <c:v>セメント</c:v>
                </c:pt>
                <c:pt idx="4">
                  <c:v>その他の品種</c:v>
                </c:pt>
              </c:strCache>
            </c:strRef>
          </c:cat>
          <c:val>
            <c:numRef>
              <c:f>Sheet1!$F$50:$F$54</c:f>
              <c:numCache>
                <c:formatCode>0.0_ </c:formatCode>
                <c:ptCount val="5"/>
                <c:pt idx="0">
                  <c:v>33.574878330119077</c:v>
                </c:pt>
                <c:pt idx="1">
                  <c:v>32.348305499846575</c:v>
                </c:pt>
                <c:pt idx="2">
                  <c:v>12.352366507455814</c:v>
                </c:pt>
                <c:pt idx="3">
                  <c:v>5.0298431735407299</c:v>
                </c:pt>
                <c:pt idx="4">
                  <c:v>16.69460648903781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B55-4B64-BDD5-1A07F0624D0C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  <c:firstSliceAng val="0"/>
        <c:holeSize val="50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 horizontalDpi="-4" verticalDpi="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304800</xdr:colOff>
      <xdr:row>18</xdr:row>
      <xdr:rowOff>19050</xdr:rowOff>
    </xdr:from>
    <xdr:to>
      <xdr:col>5</xdr:col>
      <xdr:colOff>571500</xdr:colOff>
      <xdr:row>34</xdr:row>
      <xdr:rowOff>104775</xdr:rowOff>
    </xdr:to>
    <xdr:graphicFrame macro="">
      <xdr:nvGraphicFramePr>
        <xdr:cNvPr id="1025" name="Chart 1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685800</xdr:colOff>
      <xdr:row>18</xdr:row>
      <xdr:rowOff>19050</xdr:rowOff>
    </xdr:from>
    <xdr:to>
      <xdr:col>8</xdr:col>
      <xdr:colOff>857250</xdr:colOff>
      <xdr:row>34</xdr:row>
      <xdr:rowOff>104775</xdr:rowOff>
    </xdr:to>
    <xdr:graphicFrame macro="">
      <xdr:nvGraphicFramePr>
        <xdr:cNvPr id="1026" name="Chart 2">
          <a:extLs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oneCellAnchor>
    <xdr:from>
      <xdr:col>2</xdr:col>
      <xdr:colOff>865132</xdr:colOff>
      <xdr:row>25</xdr:row>
      <xdr:rowOff>157827</xdr:rowOff>
    </xdr:from>
    <xdr:ext cx="838800" cy="175048"/>
    <xdr:sp macro="" textlink="Sheet2!B1">
      <xdr:nvSpPr>
        <xdr:cNvPr id="4" name="正方形/長方形 3">
          <a:extLst>
            <a:ext uri="{FF2B5EF4-FFF2-40B4-BE49-F238E27FC236}">
              <a16:creationId xmlns:a16="http://schemas.microsoft.com/office/drawing/2014/main" id="{3129FE4C-0050-4BBD-98C2-4F767C7F9E92}"/>
            </a:ext>
          </a:extLst>
        </xdr:cNvPr>
        <xdr:cNvSpPr/>
      </xdr:nvSpPr>
      <xdr:spPr bwMode="auto">
        <a:xfrm>
          <a:off x="1305253" y="4467068"/>
          <a:ext cx="838800" cy="175048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>
          <a:spAutoFit/>
        </a:bodyPr>
        <a:lstStyle/>
        <a:p>
          <a:pPr algn="ctr"/>
          <a:fld id="{B9F9DF09-A911-46F2-B9FF-DEC2AA589F29}" type="TxLink">
            <a:rPr kumimoji="1" lang="ja-JP" altLang="en-US" sz="1050" b="1" i="0" u="none" strike="noStrike">
              <a:solidFill>
                <a:srgbClr val="000000"/>
              </a:solidFill>
              <a:latin typeface="ＭＳ 明朝"/>
              <a:ea typeface="ＭＳ 明朝"/>
            </a:rPr>
            <a:pPr algn="ctr"/>
            <a:t>令和５年</a:t>
          </a:fld>
          <a:endParaRPr kumimoji="1" lang="ja-JP" altLang="en-US" sz="1050" b="1"/>
        </a:p>
      </xdr:txBody>
    </xdr:sp>
    <xdr:clientData/>
  </xdr:oneCellAnchor>
  <xdr:oneCellAnchor>
    <xdr:from>
      <xdr:col>6</xdr:col>
      <xdr:colOff>905204</xdr:colOff>
      <xdr:row>26</xdr:row>
      <xdr:rowOff>30389</xdr:rowOff>
    </xdr:from>
    <xdr:ext cx="838800" cy="175048"/>
    <xdr:sp macro="" textlink="Sheet2!B1">
      <xdr:nvSpPr>
        <xdr:cNvPr id="5" name="正方形/長方形 4">
          <a:extLst>
            <a:ext uri="{FF2B5EF4-FFF2-40B4-BE49-F238E27FC236}">
              <a16:creationId xmlns:a16="http://schemas.microsoft.com/office/drawing/2014/main" id="{1C7B61B8-208F-4F82-8A9F-141E5E7D8ECE}"/>
            </a:ext>
          </a:extLst>
        </xdr:cNvPr>
        <xdr:cNvSpPr/>
      </xdr:nvSpPr>
      <xdr:spPr bwMode="auto">
        <a:xfrm>
          <a:off x="4261945" y="4510423"/>
          <a:ext cx="838800" cy="175048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>
          <a:spAutoFit/>
        </a:bodyPr>
        <a:lstStyle/>
        <a:p>
          <a:pPr algn="ctr"/>
          <a:fld id="{EB7DE82D-D7D1-4A3E-A532-5641ACB37B04}" type="TxLink">
            <a:rPr kumimoji="1" lang="ja-JP" altLang="en-US" sz="1050" b="1" i="0" u="none" strike="noStrike">
              <a:solidFill>
                <a:srgbClr val="000000"/>
              </a:solidFill>
              <a:latin typeface="ＭＳ 明朝"/>
              <a:ea typeface="ＭＳ 明朝"/>
            </a:rPr>
            <a:pPr algn="ctr"/>
            <a:t>令和５年</a:t>
          </a:fld>
          <a:endParaRPr kumimoji="1" lang="ja-JP" altLang="en-US" sz="1050" b="1"/>
        </a:p>
      </xdr:txBody>
    </xdr:sp>
    <xdr:clientData/>
  </xdr:oneCellAnchor>
  <xdr:twoCellAnchor>
    <xdr:from>
      <xdr:col>2</xdr:col>
      <xdr:colOff>628650</xdr:colOff>
      <xdr:row>26</xdr:row>
      <xdr:rowOff>133350</xdr:rowOff>
    </xdr:from>
    <xdr:to>
      <xdr:col>4</xdr:col>
      <xdr:colOff>847725</xdr:colOff>
      <xdr:row>28</xdr:row>
      <xdr:rowOff>28575</xdr:rowOff>
    </xdr:to>
    <xdr:sp macro="" textlink="Sheet2!C3">
      <xdr:nvSpPr>
        <xdr:cNvPr id="7" name="正方形/長方形 6">
          <a:extLst>
            <a:ext uri="{FF2B5EF4-FFF2-40B4-BE49-F238E27FC236}">
              <a16:creationId xmlns:a16="http://schemas.microsoft.com/office/drawing/2014/main" id="{87E1B8B2-FB97-40A4-A375-57B3807DB57D}"/>
            </a:ext>
          </a:extLst>
        </xdr:cNvPr>
        <xdr:cNvSpPr/>
      </xdr:nvSpPr>
      <xdr:spPr bwMode="auto">
        <a:xfrm>
          <a:off x="1066800" y="4619625"/>
          <a:ext cx="1295400" cy="238125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fld id="{B3E96893-D686-4B16-BBC7-2035E508F0C3}" type="TxLink">
            <a:rPr kumimoji="1" lang="ja-JP" altLang="en-US" sz="1050" b="1" i="0" u="none" strike="noStrike">
              <a:solidFill>
                <a:srgbClr val="000000"/>
              </a:solidFill>
              <a:latin typeface="ＭＳ 明朝"/>
              <a:ea typeface="ＭＳ 明朝"/>
            </a:rPr>
            <a:pPr algn="ctr"/>
            <a:t>7,461,908トン</a:t>
          </a:fld>
          <a:endParaRPr kumimoji="1" lang="en-US" altLang="en-US" sz="1050" b="1" i="0" u="none" strike="noStrike">
            <a:solidFill>
              <a:srgbClr val="000000"/>
            </a:solidFill>
            <a:latin typeface="ＭＳ 明朝"/>
            <a:ea typeface="ＭＳ 明朝"/>
          </a:endParaRPr>
        </a:p>
      </xdr:txBody>
    </xdr:sp>
    <xdr:clientData/>
  </xdr:twoCellAnchor>
  <xdr:twoCellAnchor>
    <xdr:from>
      <xdr:col>6</xdr:col>
      <xdr:colOff>718185</xdr:colOff>
      <xdr:row>27</xdr:row>
      <xdr:rowOff>20955</xdr:rowOff>
    </xdr:from>
    <xdr:to>
      <xdr:col>8</xdr:col>
      <xdr:colOff>165735</xdr:colOff>
      <xdr:row>28</xdr:row>
      <xdr:rowOff>87630</xdr:rowOff>
    </xdr:to>
    <xdr:sp macro="" textlink="Sheet2!C4">
      <xdr:nvSpPr>
        <xdr:cNvPr id="8" name="正方形/長方形 7">
          <a:extLst>
            <a:ext uri="{FF2B5EF4-FFF2-40B4-BE49-F238E27FC236}">
              <a16:creationId xmlns:a16="http://schemas.microsoft.com/office/drawing/2014/main" id="{15FECF03-EC35-4955-A182-D3ACEE3730BF}"/>
            </a:ext>
          </a:extLst>
        </xdr:cNvPr>
        <xdr:cNvSpPr/>
      </xdr:nvSpPr>
      <xdr:spPr bwMode="auto">
        <a:xfrm>
          <a:off x="3750945" y="4577715"/>
          <a:ext cx="1116330" cy="234315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fld id="{7648D74C-AC7D-44DB-8D03-CCF667738023}" type="TxLink">
            <a:rPr kumimoji="1" lang="ja-JP" altLang="en-US" sz="1050" b="1" i="0" u="none" strike="noStrike">
              <a:solidFill>
                <a:srgbClr val="000000"/>
              </a:solidFill>
              <a:latin typeface="ＭＳ 明朝"/>
              <a:ea typeface="ＭＳ 明朝"/>
            </a:rPr>
            <a:pPr algn="ctr"/>
            <a:t>5,924,638トン</a:t>
          </a:fld>
          <a:endParaRPr kumimoji="1" lang="en-US" altLang="en-US" sz="1050" b="1" i="0" u="none" strike="noStrike">
            <a:solidFill>
              <a:srgbClr val="000000"/>
            </a:solidFill>
            <a:latin typeface="ＭＳ 明朝"/>
            <a:ea typeface="ＭＳ 明朝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54"/>
  <sheetViews>
    <sheetView tabSelected="1" zoomScale="145" zoomScaleNormal="145" workbookViewId="0">
      <selection activeCell="F11" sqref="F11"/>
    </sheetView>
  </sheetViews>
  <sheetFormatPr defaultColWidth="9" defaultRowHeight="13.5" x14ac:dyDescent="0.15"/>
  <cols>
    <col min="1" max="1" width="4.125" style="4" customWidth="1"/>
    <col min="2" max="2" width="1.625" style="4" customWidth="1"/>
    <col min="3" max="3" width="12.625" style="4" customWidth="1"/>
    <col min="4" max="4" width="1.5" style="4" customWidth="1"/>
    <col min="5" max="5" width="13.625" style="4" customWidth="1"/>
    <col min="6" max="6" width="10.625" style="4" customWidth="1"/>
    <col min="7" max="7" width="13.625" style="4" customWidth="1"/>
    <col min="8" max="8" width="10.625" style="4" customWidth="1"/>
    <col min="9" max="9" width="13.625" style="4" customWidth="1"/>
    <col min="10" max="16384" width="9" style="4"/>
  </cols>
  <sheetData>
    <row r="1" spans="1:9" x14ac:dyDescent="0.15">
      <c r="A1" s="4" t="s">
        <v>24</v>
      </c>
    </row>
    <row r="2" spans="1:9" x14ac:dyDescent="0.15">
      <c r="A2" s="39" t="s">
        <v>27</v>
      </c>
      <c r="B2" s="40"/>
      <c r="C2" s="40"/>
      <c r="D2" s="40"/>
      <c r="E2" s="40"/>
      <c r="F2" s="40"/>
      <c r="G2" s="40"/>
      <c r="H2" s="40"/>
      <c r="I2" s="40"/>
    </row>
    <row r="3" spans="1:9" x14ac:dyDescent="0.15">
      <c r="A3" s="40"/>
      <c r="B3" s="40"/>
      <c r="C3" s="40"/>
      <c r="D3" s="40"/>
      <c r="E3" s="40"/>
      <c r="F3" s="40"/>
      <c r="G3" s="40"/>
      <c r="H3" s="40"/>
      <c r="I3" s="40"/>
    </row>
    <row r="4" spans="1:9" x14ac:dyDescent="0.15">
      <c r="A4" s="40"/>
      <c r="B4" s="40"/>
      <c r="C4" s="40"/>
      <c r="D4" s="40"/>
      <c r="E4" s="40"/>
      <c r="F4" s="40"/>
      <c r="G4" s="40"/>
      <c r="H4" s="40"/>
      <c r="I4" s="40"/>
    </row>
    <row r="5" spans="1:9" x14ac:dyDescent="0.15">
      <c r="A5" s="40"/>
      <c r="B5" s="40"/>
      <c r="C5" s="40"/>
      <c r="D5" s="40"/>
      <c r="E5" s="40"/>
      <c r="F5" s="40"/>
      <c r="G5" s="40"/>
      <c r="H5" s="40"/>
      <c r="I5" s="40"/>
    </row>
    <row r="6" spans="1:9" x14ac:dyDescent="0.15">
      <c r="A6" s="40"/>
      <c r="B6" s="40"/>
      <c r="C6" s="40"/>
      <c r="D6" s="40"/>
      <c r="E6" s="40"/>
      <c r="F6" s="40"/>
      <c r="G6" s="40"/>
      <c r="H6" s="40"/>
      <c r="I6" s="40"/>
    </row>
    <row r="7" spans="1:9" x14ac:dyDescent="0.15">
      <c r="A7" s="40"/>
      <c r="B7" s="40"/>
      <c r="C7" s="40"/>
      <c r="D7" s="40"/>
      <c r="E7" s="40"/>
      <c r="F7" s="40"/>
      <c r="G7" s="40"/>
      <c r="H7" s="40"/>
      <c r="I7" s="40"/>
    </row>
    <row r="8" spans="1:9" x14ac:dyDescent="0.15">
      <c r="A8" s="40"/>
      <c r="B8" s="40"/>
      <c r="C8" s="40"/>
      <c r="D8" s="40"/>
      <c r="E8" s="40"/>
      <c r="F8" s="40"/>
      <c r="G8" s="40"/>
      <c r="H8" s="40"/>
      <c r="I8" s="40"/>
    </row>
    <row r="9" spans="1:9" ht="14.25" x14ac:dyDescent="0.15">
      <c r="E9" s="38" t="s">
        <v>8</v>
      </c>
      <c r="F9" s="38"/>
      <c r="G9" s="38"/>
    </row>
    <row r="10" spans="1:9" ht="14.25" thickBot="1" x14ac:dyDescent="0.2">
      <c r="H10" s="4" t="s">
        <v>6</v>
      </c>
    </row>
    <row r="11" spans="1:9" x14ac:dyDescent="0.15">
      <c r="A11" s="11"/>
      <c r="B11" s="12"/>
      <c r="C11" s="13" t="s">
        <v>0</v>
      </c>
      <c r="D11" s="14"/>
      <c r="E11" s="15" t="s">
        <v>14</v>
      </c>
      <c r="F11" s="16" t="s">
        <v>1</v>
      </c>
      <c r="G11" s="16" t="s">
        <v>16</v>
      </c>
      <c r="H11" s="16" t="s">
        <v>2</v>
      </c>
      <c r="I11" s="17" t="s">
        <v>3</v>
      </c>
    </row>
    <row r="12" spans="1:9" x14ac:dyDescent="0.15">
      <c r="A12" s="18"/>
      <c r="B12" s="1"/>
      <c r="C12" s="8" t="s">
        <v>18</v>
      </c>
      <c r="D12" s="2"/>
      <c r="E12" s="23">
        <v>7461908</v>
      </c>
      <c r="F12" s="29">
        <v>100</v>
      </c>
      <c r="G12" s="25">
        <v>8065705</v>
      </c>
      <c r="H12" s="29">
        <f t="shared" ref="H12:H17" si="0">(E12-G12)/G12*100</f>
        <v>-7.4859792169438393</v>
      </c>
      <c r="I12" s="27">
        <f t="shared" ref="I12:I17" si="1">E12-G12</f>
        <v>-603797</v>
      </c>
    </row>
    <row r="13" spans="1:9" x14ac:dyDescent="0.15">
      <c r="A13" s="19" t="s">
        <v>4</v>
      </c>
      <c r="B13" s="5"/>
      <c r="C13" s="9" t="s">
        <v>19</v>
      </c>
      <c r="D13" s="3"/>
      <c r="E13" s="23">
        <v>3663246</v>
      </c>
      <c r="F13" s="29">
        <f>E13/E12*100</f>
        <v>49.092618134664754</v>
      </c>
      <c r="G13" s="25">
        <v>3702249</v>
      </c>
      <c r="H13" s="29">
        <f t="shared" si="0"/>
        <v>-1.0534947811451902</v>
      </c>
      <c r="I13" s="27">
        <f t="shared" si="1"/>
        <v>-39003</v>
      </c>
    </row>
    <row r="14" spans="1:9" x14ac:dyDescent="0.15">
      <c r="A14" s="19"/>
      <c r="B14" s="6"/>
      <c r="C14" s="10" t="s">
        <v>20</v>
      </c>
      <c r="D14" s="7"/>
      <c r="E14" s="23">
        <v>1858695</v>
      </c>
      <c r="F14" s="29">
        <f>E14/E12*100</f>
        <v>24.909111717807296</v>
      </c>
      <c r="G14" s="25">
        <v>1988355</v>
      </c>
      <c r="H14" s="29">
        <f t="shared" si="0"/>
        <v>-6.5209683381488723</v>
      </c>
      <c r="I14" s="27">
        <f t="shared" si="1"/>
        <v>-129660</v>
      </c>
    </row>
    <row r="15" spans="1:9" x14ac:dyDescent="0.15">
      <c r="A15" s="19"/>
      <c r="B15" s="5"/>
      <c r="C15" s="9" t="s">
        <v>21</v>
      </c>
      <c r="D15" s="3"/>
      <c r="E15" s="23">
        <v>744873</v>
      </c>
      <c r="F15" s="29">
        <f>E15/E12*100</f>
        <v>9.9823396375297033</v>
      </c>
      <c r="G15" s="25">
        <v>695165</v>
      </c>
      <c r="H15" s="29">
        <f t="shared" si="0"/>
        <v>7.1505326073665971</v>
      </c>
      <c r="I15" s="27">
        <f t="shared" si="1"/>
        <v>49708</v>
      </c>
    </row>
    <row r="16" spans="1:9" x14ac:dyDescent="0.15">
      <c r="A16" s="19" t="s">
        <v>5</v>
      </c>
      <c r="B16" s="6"/>
      <c r="C16" s="10" t="s">
        <v>22</v>
      </c>
      <c r="D16" s="7"/>
      <c r="E16" s="23">
        <v>557073</v>
      </c>
      <c r="F16" s="29">
        <f>E16/E12*100</f>
        <v>7.4655570666376487</v>
      </c>
      <c r="G16" s="25">
        <v>1014614</v>
      </c>
      <c r="H16" s="29">
        <f t="shared" si="0"/>
        <v>-45.095080493665577</v>
      </c>
      <c r="I16" s="27">
        <f t="shared" si="1"/>
        <v>-457541</v>
      </c>
    </row>
    <row r="17" spans="1:9" ht="14.25" thickBot="1" x14ac:dyDescent="0.2">
      <c r="A17" s="20"/>
      <c r="B17" s="21"/>
      <c r="C17" s="36" t="s">
        <v>10</v>
      </c>
      <c r="D17" s="22"/>
      <c r="E17" s="24">
        <f>E12-(E13+E14+E15+E16)</f>
        <v>638021</v>
      </c>
      <c r="F17" s="30">
        <f>E17/E12*100</f>
        <v>8.5503734433605985</v>
      </c>
      <c r="G17" s="26">
        <f>G12-(G13+G14+G15+G16)</f>
        <v>665322</v>
      </c>
      <c r="H17" s="30">
        <f t="shared" si="0"/>
        <v>-4.1034266114753457</v>
      </c>
      <c r="I17" s="28">
        <f t="shared" si="1"/>
        <v>-27301</v>
      </c>
    </row>
    <row r="36" spans="1:9" x14ac:dyDescent="0.15">
      <c r="A36" s="4" t="s">
        <v>25</v>
      </c>
    </row>
    <row r="37" spans="1:9" x14ac:dyDescent="0.15">
      <c r="A37" s="39" t="s">
        <v>28</v>
      </c>
      <c r="B37" s="40"/>
      <c r="C37" s="40"/>
      <c r="D37" s="40"/>
      <c r="E37" s="40"/>
      <c r="F37" s="40"/>
      <c r="G37" s="40"/>
      <c r="H37" s="40"/>
      <c r="I37" s="40"/>
    </row>
    <row r="38" spans="1:9" x14ac:dyDescent="0.15">
      <c r="A38" s="40"/>
      <c r="B38" s="40"/>
      <c r="C38" s="40"/>
      <c r="D38" s="40"/>
      <c r="E38" s="40"/>
      <c r="F38" s="40"/>
      <c r="G38" s="40"/>
      <c r="H38" s="40"/>
      <c r="I38" s="40"/>
    </row>
    <row r="39" spans="1:9" x14ac:dyDescent="0.15">
      <c r="A39" s="40"/>
      <c r="B39" s="40"/>
      <c r="C39" s="40"/>
      <c r="D39" s="40"/>
      <c r="E39" s="40"/>
      <c r="F39" s="40"/>
      <c r="G39" s="40"/>
      <c r="H39" s="40"/>
      <c r="I39" s="40"/>
    </row>
    <row r="40" spans="1:9" x14ac:dyDescent="0.15">
      <c r="A40" s="40"/>
      <c r="B40" s="40"/>
      <c r="C40" s="40"/>
      <c r="D40" s="40"/>
      <c r="E40" s="40"/>
      <c r="F40" s="40"/>
      <c r="G40" s="40"/>
      <c r="H40" s="40"/>
      <c r="I40" s="40"/>
    </row>
    <row r="41" spans="1:9" x14ac:dyDescent="0.15">
      <c r="A41" s="40"/>
      <c r="B41" s="40"/>
      <c r="C41" s="40"/>
      <c r="D41" s="40"/>
      <c r="E41" s="40"/>
      <c r="F41" s="40"/>
      <c r="G41" s="40"/>
      <c r="H41" s="40"/>
      <c r="I41" s="40"/>
    </row>
    <row r="42" spans="1:9" x14ac:dyDescent="0.15">
      <c r="A42" s="40"/>
      <c r="B42" s="40"/>
      <c r="C42" s="40"/>
      <c r="D42" s="40"/>
      <c r="E42" s="40"/>
      <c r="F42" s="40"/>
      <c r="G42" s="40"/>
      <c r="H42" s="40"/>
      <c r="I42" s="40"/>
    </row>
    <row r="43" spans="1:9" x14ac:dyDescent="0.15">
      <c r="A43" s="40"/>
      <c r="B43" s="40"/>
      <c r="C43" s="40"/>
      <c r="D43" s="40"/>
      <c r="E43" s="40"/>
      <c r="F43" s="40"/>
      <c r="G43" s="40"/>
      <c r="H43" s="40"/>
      <c r="I43" s="40"/>
    </row>
    <row r="44" spans="1:9" x14ac:dyDescent="0.15">
      <c r="A44" s="40"/>
      <c r="B44" s="40"/>
      <c r="C44" s="40"/>
      <c r="D44" s="40"/>
      <c r="E44" s="40"/>
      <c r="F44" s="40"/>
      <c r="G44" s="40"/>
      <c r="H44" s="40"/>
      <c r="I44" s="40"/>
    </row>
    <row r="45" spans="1:9" x14ac:dyDescent="0.15">
      <c r="A45" s="40"/>
      <c r="B45" s="40"/>
      <c r="C45" s="40"/>
      <c r="D45" s="40"/>
      <c r="E45" s="40"/>
      <c r="F45" s="40"/>
      <c r="G45" s="40"/>
      <c r="H45" s="40"/>
      <c r="I45" s="40"/>
    </row>
    <row r="46" spans="1:9" ht="14.25" customHeight="1" x14ac:dyDescent="0.15">
      <c r="E46" s="38" t="s">
        <v>9</v>
      </c>
      <c r="F46" s="38"/>
      <c r="G46" s="38"/>
    </row>
    <row r="47" spans="1:9" ht="14.25" thickBot="1" x14ac:dyDescent="0.2">
      <c r="H47" s="4" t="s">
        <v>6</v>
      </c>
    </row>
    <row r="48" spans="1:9" x14ac:dyDescent="0.15">
      <c r="A48" s="11"/>
      <c r="B48" s="12"/>
      <c r="C48" s="13" t="s">
        <v>0</v>
      </c>
      <c r="D48" s="14"/>
      <c r="E48" s="15" t="s">
        <v>14</v>
      </c>
      <c r="F48" s="16" t="s">
        <v>1</v>
      </c>
      <c r="G48" s="16" t="s">
        <v>16</v>
      </c>
      <c r="H48" s="16" t="s">
        <v>2</v>
      </c>
      <c r="I48" s="17" t="s">
        <v>3</v>
      </c>
    </row>
    <row r="49" spans="1:9" x14ac:dyDescent="0.15">
      <c r="A49" s="18"/>
      <c r="B49" s="1"/>
      <c r="C49" s="8" t="s">
        <v>17</v>
      </c>
      <c r="D49" s="2"/>
      <c r="E49" s="23">
        <v>5924638</v>
      </c>
      <c r="F49" s="29">
        <v>100</v>
      </c>
      <c r="G49" s="25">
        <v>6108261</v>
      </c>
      <c r="H49" s="29">
        <f t="shared" ref="H49:H54" si="2">(E49-G49)/G49*100</f>
        <v>-3.0061420099763256</v>
      </c>
      <c r="I49" s="27">
        <f t="shared" ref="I49:I54" si="3">E49-G49</f>
        <v>-183623</v>
      </c>
    </row>
    <row r="50" spans="1:9" ht="27" x14ac:dyDescent="0.15">
      <c r="A50" s="19" t="s">
        <v>4</v>
      </c>
      <c r="B50" s="5"/>
      <c r="C50" s="37" t="s">
        <v>26</v>
      </c>
      <c r="D50" s="3"/>
      <c r="E50" s="23">
        <v>1989190</v>
      </c>
      <c r="F50" s="29">
        <f>E50/E49*100</f>
        <v>33.574878330119077</v>
      </c>
      <c r="G50" s="25">
        <v>2055900</v>
      </c>
      <c r="H50" s="29">
        <f t="shared" si="2"/>
        <v>-3.2448076268300987</v>
      </c>
      <c r="I50" s="27">
        <f t="shared" si="3"/>
        <v>-66710</v>
      </c>
    </row>
    <row r="51" spans="1:9" x14ac:dyDescent="0.15">
      <c r="A51" s="19"/>
      <c r="B51" s="6"/>
      <c r="C51" s="10" t="s">
        <v>23</v>
      </c>
      <c r="D51" s="7"/>
      <c r="E51" s="23">
        <v>1916520</v>
      </c>
      <c r="F51" s="29">
        <f>E51/E49*100</f>
        <v>32.348305499846575</v>
      </c>
      <c r="G51" s="25">
        <v>1976208</v>
      </c>
      <c r="H51" s="29">
        <f t="shared" si="2"/>
        <v>-3.0203298438221076</v>
      </c>
      <c r="I51" s="27">
        <f t="shared" si="3"/>
        <v>-59688</v>
      </c>
    </row>
    <row r="52" spans="1:9" x14ac:dyDescent="0.15">
      <c r="A52" s="19"/>
      <c r="B52" s="5"/>
      <c r="C52" s="9" t="s">
        <v>19</v>
      </c>
      <c r="D52" s="3"/>
      <c r="E52" s="23">
        <v>731833</v>
      </c>
      <c r="F52" s="29">
        <f>E52/E49*100</f>
        <v>12.352366507455814</v>
      </c>
      <c r="G52" s="25">
        <v>715040</v>
      </c>
      <c r="H52" s="29">
        <f t="shared" si="2"/>
        <v>2.3485399418214365</v>
      </c>
      <c r="I52" s="27">
        <f t="shared" si="3"/>
        <v>16793</v>
      </c>
    </row>
    <row r="53" spans="1:9" ht="13.5" customHeight="1" x14ac:dyDescent="0.15">
      <c r="A53" s="19" t="s">
        <v>7</v>
      </c>
      <c r="B53" s="6"/>
      <c r="C53" s="10" t="s">
        <v>21</v>
      </c>
      <c r="D53" s="7"/>
      <c r="E53" s="23">
        <v>298000</v>
      </c>
      <c r="F53" s="29">
        <f>E53/E49*100</f>
        <v>5.0298431735407299</v>
      </c>
      <c r="G53" s="25">
        <v>290521</v>
      </c>
      <c r="H53" s="29">
        <f t="shared" si="2"/>
        <v>2.5743405812316493</v>
      </c>
      <c r="I53" s="27">
        <f t="shared" si="3"/>
        <v>7479</v>
      </c>
    </row>
    <row r="54" spans="1:9" ht="14.25" thickBot="1" x14ac:dyDescent="0.2">
      <c r="A54" s="20"/>
      <c r="B54" s="21"/>
      <c r="C54" s="36" t="s">
        <v>10</v>
      </c>
      <c r="D54" s="22"/>
      <c r="E54" s="24">
        <f>E49-(E50+E51+E52+E53)</f>
        <v>989095</v>
      </c>
      <c r="F54" s="30">
        <f>E54/E49*100</f>
        <v>16.69460648903781</v>
      </c>
      <c r="G54" s="26">
        <f>G49-(G50+G51+G52+G53)</f>
        <v>1070592</v>
      </c>
      <c r="H54" s="30">
        <f t="shared" si="2"/>
        <v>-7.6123303742228599</v>
      </c>
      <c r="I54" s="28">
        <f t="shared" si="3"/>
        <v>-81497</v>
      </c>
    </row>
  </sheetData>
  <mergeCells count="4">
    <mergeCell ref="E9:G9"/>
    <mergeCell ref="E46:G46"/>
    <mergeCell ref="A2:I8"/>
    <mergeCell ref="A37:I45"/>
  </mergeCells>
  <phoneticPr fontId="1"/>
  <pageMargins left="0.78700000000000003" right="0.78700000000000003" top="0.98399999999999999" bottom="0.98399999999999999" header="0.51200000000000001" footer="0.51200000000000001"/>
  <pageSetup paperSize="9" orientation="portrait" horizontalDpi="4294967292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4"/>
  <sheetViews>
    <sheetView workbookViewId="0">
      <selection activeCell="K17" sqref="K17"/>
    </sheetView>
  </sheetViews>
  <sheetFormatPr defaultRowHeight="13.5" x14ac:dyDescent="0.15"/>
  <cols>
    <col min="1" max="2" width="10.25" bestFit="1" customWidth="1"/>
    <col min="3" max="3" width="16.125" bestFit="1" customWidth="1"/>
  </cols>
  <sheetData>
    <row r="1" spans="1:3" x14ac:dyDescent="0.15">
      <c r="A1" s="31" t="s">
        <v>11</v>
      </c>
      <c r="B1" s="32" t="s">
        <v>15</v>
      </c>
      <c r="C1" s="33"/>
    </row>
    <row r="2" spans="1:3" x14ac:dyDescent="0.15">
      <c r="C2" s="33"/>
    </row>
    <row r="3" spans="1:3" x14ac:dyDescent="0.15">
      <c r="A3" s="31" t="s">
        <v>12</v>
      </c>
      <c r="B3" s="34">
        <f>Sheet1!E12</f>
        <v>7461908</v>
      </c>
      <c r="C3" s="35" t="str">
        <f>TEXT(B3,"###,###") &amp; "トン"</f>
        <v>7,461,908トン</v>
      </c>
    </row>
    <row r="4" spans="1:3" x14ac:dyDescent="0.15">
      <c r="A4" s="31" t="s">
        <v>13</v>
      </c>
      <c r="B4" s="34">
        <f>Sheet1!E49</f>
        <v>5924638</v>
      </c>
      <c r="C4" s="35" t="str">
        <f>TEXT(B4,"###,###") &amp; "トン"</f>
        <v>5,924,638トン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>***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千葉県</dc:creator>
  <cp:lastPrinted>2024-07-31T07:37:09Z</cp:lastPrinted>
  <dcterms:created xsi:type="dcterms:W3CDTF">2000-09-01T05:16:43Z</dcterms:created>
  <dcterms:modified xsi:type="dcterms:W3CDTF">2024-07-31T07:37:15Z</dcterms:modified>
</cp:coreProperties>
</file>