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628"/>
  <workbookPr codeName="ThisWorkbook"/>
  <mc:AlternateContent xmlns:mc="http://schemas.openxmlformats.org/markup-compatibility/2006">
    <mc:Choice Requires="x15">
      <x15ac:absPath xmlns:x15ac="http://schemas.microsoft.com/office/spreadsheetml/2010/11/ac" url="\\Dstfs03\18100_港湾課$\02_室班フォルダ\港湾振興室\30_港湾調査\03_年報\R5\01_統計システム出力データ\HP用_File名\"/>
    </mc:Choice>
  </mc:AlternateContent>
  <xr:revisionPtr revIDLastSave="0" documentId="13_ncr:1_{8B6BB742-4398-406A-8E6D-5FB2E5B3D5EF}" xr6:coauthVersionLast="47" xr6:coauthVersionMax="47" xr10:uidLastSave="{00000000-0000-0000-0000-000000000000}"/>
  <bookViews>
    <workbookView xWindow="-120" yWindow="-120" windowWidth="16440" windowHeight="28320" xr2:uid="{00000000-000D-0000-FFFF-FFFF00000000}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1" l="1"/>
  <c r="G14" i="1"/>
  <c r="D15" i="1"/>
  <c r="F15" i="1"/>
  <c r="G15" i="1"/>
  <c r="D16" i="1"/>
  <c r="F16" i="1"/>
  <c r="G16" i="1"/>
  <c r="F17" i="1"/>
  <c r="G17" i="1"/>
  <c r="D18" i="1"/>
  <c r="F18" i="1"/>
  <c r="G18" i="1"/>
  <c r="D19" i="1"/>
  <c r="F19" i="1"/>
  <c r="G19" i="1"/>
  <c r="B9" i="2"/>
  <c r="C9" i="2"/>
  <c r="D9" i="2"/>
  <c r="E9" i="2"/>
  <c r="F9" i="2"/>
  <c r="G9" i="2"/>
  <c r="H9" i="2"/>
  <c r="I9" i="2"/>
  <c r="J9" i="2"/>
  <c r="K9" i="2"/>
  <c r="B10" i="2"/>
  <c r="C10" i="2"/>
  <c r="D10" i="2"/>
  <c r="E10" i="2"/>
  <c r="F10" i="2"/>
  <c r="G10" i="2"/>
  <c r="H10" i="2"/>
  <c r="I10" i="2"/>
  <c r="J10" i="2"/>
  <c r="K10" i="2"/>
  <c r="B11" i="2"/>
  <c r="C11" i="2"/>
  <c r="D11" i="2"/>
  <c r="E11" i="2"/>
  <c r="F11" i="2"/>
  <c r="G11" i="2"/>
  <c r="H11" i="2"/>
  <c r="I11" i="2"/>
  <c r="J11" i="2"/>
  <c r="K11" i="2"/>
  <c r="B12" i="2"/>
  <c r="C12" i="2"/>
  <c r="D12" i="2"/>
  <c r="E12" i="2"/>
  <c r="F12" i="2"/>
  <c r="G12" i="2"/>
  <c r="H12" i="2"/>
  <c r="I12" i="2"/>
  <c r="J12" i="2"/>
  <c r="K12" i="2"/>
</calcChain>
</file>

<file path=xl/sharedStrings.xml><?xml version="1.0" encoding="utf-8"?>
<sst xmlns="http://schemas.openxmlformats.org/spreadsheetml/2006/main" count="38" uniqueCount="34">
  <si>
    <t>年</t>
  </si>
  <si>
    <t>ID</t>
  </si>
  <si>
    <t>外航船</t>
    <rPh sb="0" eb="2">
      <t>ガイコウ</t>
    </rPh>
    <rPh sb="2" eb="3">
      <t>セン</t>
    </rPh>
    <phoneticPr fontId="2"/>
  </si>
  <si>
    <t>内航船</t>
    <rPh sb="0" eb="1">
      <t>ナイ</t>
    </rPh>
    <rPh sb="1" eb="2">
      <t>ガイコウ</t>
    </rPh>
    <rPh sb="2" eb="3">
      <t>セン</t>
    </rPh>
    <phoneticPr fontId="2"/>
  </si>
  <si>
    <t>隻数</t>
    <rPh sb="0" eb="2">
      <t>セキスウ</t>
    </rPh>
    <phoneticPr fontId="2"/>
  </si>
  <si>
    <t>入港船舶年次比較データ</t>
    <rPh sb="0" eb="2">
      <t>ニュウコウ</t>
    </rPh>
    <rPh sb="2" eb="4">
      <t>センパク</t>
    </rPh>
    <rPh sb="4" eb="6">
      <t>ネンジ</t>
    </rPh>
    <rPh sb="6" eb="8">
      <t>ヒカク</t>
    </rPh>
    <phoneticPr fontId="2"/>
  </si>
  <si>
    <t>入港船舶年次比較図</t>
    <rPh sb="0" eb="2">
      <t>ニュウコウ</t>
    </rPh>
    <rPh sb="2" eb="4">
      <t>センパク</t>
    </rPh>
    <rPh sb="4" eb="6">
      <t>ネンジ</t>
    </rPh>
    <rPh sb="6" eb="8">
      <t>ヒカク</t>
    </rPh>
    <rPh sb="8" eb="9">
      <t>ヅ</t>
    </rPh>
    <phoneticPr fontId="2"/>
  </si>
  <si>
    <t>入　港　船　舶　総　括　表</t>
    <rPh sb="0" eb="3">
      <t>ニュウコウ</t>
    </rPh>
    <rPh sb="4" eb="7">
      <t>センパク</t>
    </rPh>
    <rPh sb="8" eb="11">
      <t>ソウカツ</t>
    </rPh>
    <rPh sb="12" eb="13">
      <t>ヒョウ</t>
    </rPh>
    <phoneticPr fontId="2"/>
  </si>
  <si>
    <t>区　分</t>
    <rPh sb="0" eb="3">
      <t>クブン</t>
    </rPh>
    <phoneticPr fontId="2"/>
  </si>
  <si>
    <t>構成比％</t>
    <rPh sb="0" eb="3">
      <t>コウセイヒ</t>
    </rPh>
    <phoneticPr fontId="2"/>
  </si>
  <si>
    <t>増減率％</t>
    <rPh sb="0" eb="3">
      <t>ゾウゲンリツ</t>
    </rPh>
    <phoneticPr fontId="2"/>
  </si>
  <si>
    <t>増減数</t>
    <rPh sb="0" eb="2">
      <t>ゾウゲン</t>
    </rPh>
    <rPh sb="2" eb="3">
      <t>スウ</t>
    </rPh>
    <phoneticPr fontId="2"/>
  </si>
  <si>
    <t xml:space="preserve">船舶隻数計 </t>
    <rPh sb="0" eb="2">
      <t>センパク</t>
    </rPh>
    <rPh sb="2" eb="4">
      <t>セキスウ</t>
    </rPh>
    <rPh sb="4" eb="5">
      <t>ケイ</t>
    </rPh>
    <phoneticPr fontId="2"/>
  </si>
  <si>
    <t xml:space="preserve">外航船 </t>
    <rPh sb="0" eb="3">
      <t>ガイコウセン</t>
    </rPh>
    <phoneticPr fontId="2"/>
  </si>
  <si>
    <t xml:space="preserve">内航船 </t>
    <rPh sb="0" eb="3">
      <t>ナイコウセン</t>
    </rPh>
    <phoneticPr fontId="2"/>
  </si>
  <si>
    <t xml:space="preserve">総トン数計 </t>
    <rPh sb="0" eb="1">
      <t>ソウ</t>
    </rPh>
    <rPh sb="3" eb="4">
      <t>スウ</t>
    </rPh>
    <rPh sb="4" eb="5">
      <t>ケイ</t>
    </rPh>
    <phoneticPr fontId="2"/>
  </si>
  <si>
    <t>　（単位　隻・総トン）</t>
    <rPh sb="2" eb="4">
      <t>タンイ</t>
    </rPh>
    <rPh sb="5" eb="6">
      <t>セキスウ</t>
    </rPh>
    <rPh sb="7" eb="8">
      <t>ソウ</t>
    </rPh>
    <phoneticPr fontId="2"/>
  </si>
  <si>
    <t xml:space="preserve">1 入港船舶の概要 </t>
    <rPh sb="2" eb="4">
      <t>ニュウコウ</t>
    </rPh>
    <rPh sb="4" eb="6">
      <t>センパク</t>
    </rPh>
    <rPh sb="7" eb="9">
      <t>ガイヨウ</t>
    </rPh>
    <phoneticPr fontId="2"/>
  </si>
  <si>
    <t>外航船総トン数</t>
    <rPh sb="0" eb="2">
      <t>ガイコウ</t>
    </rPh>
    <rPh sb="2" eb="3">
      <t>セン</t>
    </rPh>
    <rPh sb="3" eb="4">
      <t>ソウ</t>
    </rPh>
    <rPh sb="6" eb="7">
      <t>スウ</t>
    </rPh>
    <phoneticPr fontId="2"/>
  </si>
  <si>
    <t>内航船総トン数</t>
    <rPh sb="0" eb="1">
      <t>ナイ</t>
    </rPh>
    <rPh sb="1" eb="2">
      <t>ガイコウ</t>
    </rPh>
    <rPh sb="2" eb="3">
      <t>セン</t>
    </rPh>
    <phoneticPr fontId="2"/>
  </si>
  <si>
    <t>令和５年 木更津港の港勢</t>
    <phoneticPr fontId="2"/>
  </si>
  <si>
    <t>令和５年</t>
  </si>
  <si>
    <t>令和４年</t>
  </si>
  <si>
    <t>２６年</t>
  </si>
  <si>
    <t>２７年</t>
  </si>
  <si>
    <t>２８年</t>
  </si>
  <si>
    <t>２９年</t>
  </si>
  <si>
    <t>３０年</t>
  </si>
  <si>
    <t>元年</t>
  </si>
  <si>
    <t>２年</t>
  </si>
  <si>
    <t>３年</t>
  </si>
  <si>
    <t>４年</t>
  </si>
  <si>
    <t>５年</t>
  </si>
  <si>
    <t>　令和5年における木更津港の入港船舶は14,261隻、55,288,615総トンで、前年と比較すると隻数は1,273隻(8.2%)減少、総トン数は1,415,305総トン(2.6%)の増加であった。</t>
    <rPh sb="92" eb="94">
      <t>ゾウカ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</si>
</sst>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9" x14ac:knownFonts="1">
    <font>
      <sz val="11"/>
      <name val="ＭＳ Ｐゴシック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b/>
      <sz val="14"/>
      <name val="ＭＳ 明朝"/>
      <family val="1"/>
      <charset val="128"/>
    </font>
    <font>
      <sz val="12"/>
      <name val="ＭＳ 明朝"/>
      <family val="1"/>
      <charset val="128"/>
    </font>
    <font>
      <b/>
      <sz val="12"/>
      <name val="ＭＳ 明朝"/>
      <family val="1"/>
      <charset val="128"/>
    </font>
    <font>
      <sz val="14"/>
      <name val="ＭＳ 明朝"/>
      <family val="1"/>
      <charset val="128"/>
    </font>
    <font>
      <b/>
      <sz val="26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dashDot">
        <color indexed="64"/>
      </top>
      <bottom/>
      <diagonal/>
    </border>
    <border>
      <left style="thin">
        <color indexed="64"/>
      </left>
      <right style="thin">
        <color indexed="64"/>
      </right>
      <top style="dashDot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38">
    <xf numFmtId="0" fontId="0" fillId="0" borderId="0" xfId="0"/>
    <xf numFmtId="0" fontId="3" fillId="0" borderId="0" xfId="0" applyFont="1"/>
    <xf numFmtId="0" fontId="4" fillId="0" borderId="0" xfId="0" applyFont="1"/>
    <xf numFmtId="3" fontId="3" fillId="0" borderId="0" xfId="0" applyNumberFormat="1" applyFont="1"/>
    <xf numFmtId="0" fontId="3" fillId="0" borderId="0" xfId="0" applyFont="1" applyAlignment="1">
      <alignment horizontal="right"/>
    </xf>
    <xf numFmtId="0" fontId="0" fillId="0" borderId="1" xfId="0" applyBorder="1"/>
    <xf numFmtId="0" fontId="0" fillId="0" borderId="2" xfId="0" applyBorder="1"/>
    <xf numFmtId="38" fontId="0" fillId="0" borderId="2" xfId="1" applyFont="1" applyBorder="1"/>
    <xf numFmtId="0" fontId="3" fillId="0" borderId="0" xfId="0" applyFont="1" applyAlignment="1">
      <alignment horizontal="center" vertical="center"/>
    </xf>
    <xf numFmtId="176" fontId="3" fillId="0" borderId="0" xfId="0" applyNumberFormat="1" applyFont="1"/>
    <xf numFmtId="0" fontId="5" fillId="0" borderId="0" xfId="0" applyFont="1" applyAlignment="1">
      <alignment horizontal="distributed" vertical="center" justifyLastLine="1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3" fontId="5" fillId="0" borderId="5" xfId="0" applyNumberFormat="1" applyFont="1" applyBorder="1" applyAlignment="1">
      <alignment vertical="center"/>
    </xf>
    <xf numFmtId="176" fontId="5" fillId="0" borderId="5" xfId="0" applyNumberFormat="1" applyFont="1" applyBorder="1" applyAlignment="1">
      <alignment vertical="center"/>
    </xf>
    <xf numFmtId="3" fontId="5" fillId="0" borderId="0" xfId="0" applyNumberFormat="1" applyFont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6" xfId="0" applyFont="1" applyBorder="1" applyAlignment="1">
      <alignment horizontal="right" vertical="center"/>
    </xf>
    <xf numFmtId="3" fontId="5" fillId="0" borderId="7" xfId="0" applyNumberFormat="1" applyFont="1" applyBorder="1" applyAlignment="1">
      <alignment vertical="center"/>
    </xf>
    <xf numFmtId="176" fontId="5" fillId="0" borderId="7" xfId="0" applyNumberFormat="1" applyFont="1" applyBorder="1" applyAlignment="1">
      <alignment vertical="center"/>
    </xf>
    <xf numFmtId="3" fontId="5" fillId="0" borderId="6" xfId="0" applyNumberFormat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8" xfId="0" applyFont="1" applyBorder="1" applyAlignment="1">
      <alignment horizontal="right" vertical="center"/>
    </xf>
    <xf numFmtId="3" fontId="5" fillId="0" borderId="9" xfId="0" applyNumberFormat="1" applyFont="1" applyBorder="1" applyAlignment="1">
      <alignment vertical="center"/>
    </xf>
    <xf numFmtId="176" fontId="5" fillId="0" borderId="9" xfId="0" applyNumberFormat="1" applyFont="1" applyBorder="1" applyAlignment="1">
      <alignment vertical="center"/>
    </xf>
    <xf numFmtId="3" fontId="5" fillId="0" borderId="8" xfId="0" applyNumberFormat="1" applyFont="1" applyBorder="1" applyAlignment="1">
      <alignment vertical="center"/>
    </xf>
    <xf numFmtId="0" fontId="5" fillId="0" borderId="4" xfId="0" applyFont="1" applyBorder="1" applyAlignment="1">
      <alignment horizontal="center" vertical="center" shrinkToFit="1"/>
    </xf>
    <xf numFmtId="0" fontId="1" fillId="0" borderId="2" xfId="0" applyFont="1" applyBorder="1"/>
    <xf numFmtId="0" fontId="8" fillId="0" borderId="0" xfId="0" applyFont="1" applyAlignment="1">
      <alignment horizontal="center" vertical="top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/>
              <a:t>入港船舶年次比較</a:t>
            </a:r>
          </a:p>
        </c:rich>
      </c:tx>
      <c:layout>
        <c:manualLayout>
          <c:xMode val="edge"/>
          <c:yMode val="edge"/>
          <c:x val="0.31578992454473426"/>
          <c:y val="1.061573326311468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549724092145373"/>
          <c:y val="0.23779242509376888"/>
          <c:w val="0.78655083057901398"/>
          <c:h val="0.62420511587114325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Sheet2!$A$10:$A$10</c:f>
              <c:strCache>
                <c:ptCount val="1"/>
                <c:pt idx="0">
                  <c:v>外航船総トン数</c:v>
                </c:pt>
              </c:strCache>
            </c:strRef>
          </c:tx>
          <c:spPr>
            <a:pattFill prst="narVert">
              <a:fgClr>
                <a:srgbClr val="80808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Sheet2!$B$9:$K$9</c:f>
              <c:strCache>
                <c:ptCount val="10"/>
                <c:pt idx="0">
                  <c:v>２６年</c:v>
                </c:pt>
                <c:pt idx="1">
                  <c:v>２７年</c:v>
                </c:pt>
                <c:pt idx="2">
                  <c:v>２８年</c:v>
                </c:pt>
                <c:pt idx="3">
                  <c:v>２９年</c:v>
                </c:pt>
                <c:pt idx="4">
                  <c:v>３０年</c:v>
                </c:pt>
                <c:pt idx="5">
                  <c:v>元年</c:v>
                </c:pt>
                <c:pt idx="6">
                  <c:v>２年</c:v>
                </c:pt>
                <c:pt idx="7">
                  <c:v>３年</c:v>
                </c:pt>
                <c:pt idx="8">
                  <c:v>４年</c:v>
                </c:pt>
                <c:pt idx="9">
                  <c:v>５年</c:v>
                </c:pt>
              </c:strCache>
            </c:strRef>
          </c:cat>
          <c:val>
            <c:numRef>
              <c:f>Sheet2!$B$10:$K$10</c:f>
              <c:numCache>
                <c:formatCode>#,##0_);[Red]\(#,##0\)</c:formatCode>
                <c:ptCount val="10"/>
                <c:pt idx="0">
                  <c:v>46.931693000000003</c:v>
                </c:pt>
                <c:pt idx="1">
                  <c:v>45.996723000000003</c:v>
                </c:pt>
                <c:pt idx="2">
                  <c:v>44.588403999999997</c:v>
                </c:pt>
                <c:pt idx="3">
                  <c:v>45.451363000000001</c:v>
                </c:pt>
                <c:pt idx="4">
                  <c:v>45.060285999999998</c:v>
                </c:pt>
                <c:pt idx="5">
                  <c:v>45.484355000000001</c:v>
                </c:pt>
                <c:pt idx="6">
                  <c:v>40.609174000000003</c:v>
                </c:pt>
                <c:pt idx="7">
                  <c:v>46.866132</c:v>
                </c:pt>
                <c:pt idx="8">
                  <c:v>44.625633000000001</c:v>
                </c:pt>
                <c:pt idx="9">
                  <c:v>46.907069999999997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A1-4F32-BD98-888F52215967}"/>
            </c:ext>
          </c:extLst>
        </c:ser>
        <c:ser>
          <c:idx val="0"/>
          <c:order val="1"/>
          <c:tx>
            <c:strRef>
              <c:f>Sheet2!$A$11:$A$11</c:f>
              <c:strCache>
                <c:ptCount val="1"/>
                <c:pt idx="0">
                  <c:v>内航船総トン数</c:v>
                </c:pt>
              </c:strCache>
            </c:strRef>
          </c:tx>
          <c:spPr>
            <a:pattFill prst="pct80">
              <a:fgClr>
                <a:srgbClr val="FFFFFF"/>
              </a:fgClr>
              <a:bgClr>
                <a:srgbClr val="000000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Sheet2!$B$9:$K$9</c:f>
              <c:strCache>
                <c:ptCount val="10"/>
                <c:pt idx="0">
                  <c:v>２６年</c:v>
                </c:pt>
                <c:pt idx="1">
                  <c:v>２７年</c:v>
                </c:pt>
                <c:pt idx="2">
                  <c:v>２８年</c:v>
                </c:pt>
                <c:pt idx="3">
                  <c:v>２９年</c:v>
                </c:pt>
                <c:pt idx="4">
                  <c:v>３０年</c:v>
                </c:pt>
                <c:pt idx="5">
                  <c:v>元年</c:v>
                </c:pt>
                <c:pt idx="6">
                  <c:v>２年</c:v>
                </c:pt>
                <c:pt idx="7">
                  <c:v>３年</c:v>
                </c:pt>
                <c:pt idx="8">
                  <c:v>４年</c:v>
                </c:pt>
                <c:pt idx="9">
                  <c:v>５年</c:v>
                </c:pt>
              </c:strCache>
            </c:strRef>
          </c:cat>
          <c:val>
            <c:numRef>
              <c:f>Sheet2!$B$11:$K$11</c:f>
              <c:numCache>
                <c:formatCode>#,##0_);[Red]\(#,##0\)</c:formatCode>
                <c:ptCount val="10"/>
                <c:pt idx="0">
                  <c:v>10.128323</c:v>
                </c:pt>
                <c:pt idx="1">
                  <c:v>9.9737779999999994</c:v>
                </c:pt>
                <c:pt idx="2">
                  <c:v>9.7026299999999992</c:v>
                </c:pt>
                <c:pt idx="3">
                  <c:v>9.88279</c:v>
                </c:pt>
                <c:pt idx="4">
                  <c:v>9.984299</c:v>
                </c:pt>
                <c:pt idx="5">
                  <c:v>9.7589849999999991</c:v>
                </c:pt>
                <c:pt idx="6">
                  <c:v>8.7022879999999994</c:v>
                </c:pt>
                <c:pt idx="7">
                  <c:v>9.8841529999999995</c:v>
                </c:pt>
                <c:pt idx="8">
                  <c:v>9.2476769999999995</c:v>
                </c:pt>
                <c:pt idx="9">
                  <c:v>8.3815449999999991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AA1-4F32-BD98-888F522159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151304448"/>
        <c:axId val="151617920"/>
      </c:barChart>
      <c:lineChart>
        <c:grouping val="standard"/>
        <c:varyColors val="0"/>
        <c:ser>
          <c:idx val="2"/>
          <c:order val="2"/>
          <c:tx>
            <c:strRef>
              <c:f>Sheet2!$A$12:$A$12</c:f>
              <c:strCache>
                <c:ptCount val="1"/>
                <c:pt idx="0">
                  <c:v>隻数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Sheet2!$B$12:$K$12</c:f>
              <c:numCache>
                <c:formatCode>#,##0_);[Red]\(#,##0\)</c:formatCode>
                <c:ptCount val="10"/>
                <c:pt idx="0">
                  <c:v>18.332999999999998</c:v>
                </c:pt>
                <c:pt idx="1">
                  <c:v>17.620999999999999</c:v>
                </c:pt>
                <c:pt idx="2">
                  <c:v>17.652000000000001</c:v>
                </c:pt>
                <c:pt idx="3">
                  <c:v>17.597000000000001</c:v>
                </c:pt>
                <c:pt idx="4">
                  <c:v>17.050999999999998</c:v>
                </c:pt>
                <c:pt idx="5">
                  <c:v>16.59</c:v>
                </c:pt>
                <c:pt idx="6">
                  <c:v>15.272</c:v>
                </c:pt>
                <c:pt idx="7">
                  <c:v>16.661999999999999</c:v>
                </c:pt>
                <c:pt idx="8">
                  <c:v>15.534000000000001</c:v>
                </c:pt>
                <c:pt idx="9">
                  <c:v>14.260999999999999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AA1-4F32-BD98-888F522159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1619840"/>
        <c:axId val="151621632"/>
      </c:lineChart>
      <c:catAx>
        <c:axId val="15130444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15161792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51617920"/>
        <c:scaling>
          <c:orientation val="minMax"/>
          <c:max val="70"/>
          <c:min val="0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総トン数</a:t>
                </a:r>
              </a:p>
            </c:rich>
          </c:tx>
          <c:layout>
            <c:manualLayout>
              <c:xMode val="edge"/>
              <c:yMode val="edge"/>
              <c:x val="3.362577900244855E-2"/>
              <c:y val="0.4734617035349149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1"/>
        <c:majorTickMark val="cross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151304448"/>
        <c:crosses val="autoZero"/>
        <c:crossBetween val="between"/>
        <c:majorUnit val="10"/>
        <c:minorUnit val="10"/>
      </c:valAx>
      <c:catAx>
        <c:axId val="151619840"/>
        <c:scaling>
          <c:orientation val="minMax"/>
        </c:scaling>
        <c:delete val="1"/>
        <c:axPos val="b"/>
        <c:majorTickMark val="out"/>
        <c:minorTickMark val="none"/>
        <c:tickLblPos val="none"/>
        <c:crossAx val="151621632"/>
        <c:crosses val="autoZero"/>
        <c:auto val="0"/>
        <c:lblAlgn val="ctr"/>
        <c:lblOffset val="100"/>
        <c:noMultiLvlLbl val="0"/>
      </c:catAx>
      <c:valAx>
        <c:axId val="151621632"/>
        <c:scaling>
          <c:orientation val="minMax"/>
          <c:max val="5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隻数</a:t>
                </a:r>
              </a:p>
            </c:rich>
          </c:tx>
          <c:layout>
            <c:manualLayout>
              <c:xMode val="edge"/>
              <c:yMode val="edge"/>
              <c:x val="0.96198967754831088"/>
              <c:y val="0.4989394633663900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1"/>
        <c:majorTickMark val="cross"/>
        <c:minorTickMark val="none"/>
        <c:tickLblPos val="high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151619840"/>
        <c:crosses val="max"/>
        <c:crossBetween val="between"/>
        <c:majorUnit val="10"/>
        <c:minorUnit val="10"/>
      </c:valAx>
      <c:spPr>
        <a:solidFill>
          <a:srgbClr val="FFFFFF"/>
        </a:solidFill>
        <a:ln w="25400">
          <a:noFill/>
        </a:ln>
      </c:spPr>
    </c:plotArea>
    <c:legend>
      <c:legendPos val="t"/>
      <c:layout>
        <c:manualLayout>
          <c:xMode val="edge"/>
          <c:yMode val="edge"/>
          <c:x val="0.24415250725238288"/>
          <c:y val="0.11889621254688446"/>
          <c:w val="0.49512731961136436"/>
          <c:h val="4.458607970508167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Ｐ明朝"/>
              <a:ea typeface="ＭＳ Ｐ明朝"/>
              <a:cs typeface="ＭＳ Ｐ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Page &amp;P</c:oddFooter>
    </c:headerFooter>
    <c:pageMargins b="0.98399999999999999" l="0.78700000000000003" r="0.78700000000000003" t="0.98399999999999999" header="0.5" footer="0.5"/>
    <c:pageSetup paperSize="9" orientation="landscape" horizontalDpi="-4" verticalDpi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21</xdr:row>
      <xdr:rowOff>85725</xdr:rowOff>
    </xdr:from>
    <xdr:to>
      <xdr:col>6</xdr:col>
      <xdr:colOff>942975</xdr:colOff>
      <xdr:row>39</xdr:row>
      <xdr:rowOff>114300</xdr:rowOff>
    </xdr:to>
    <xdr:graphicFrame macro="">
      <xdr:nvGraphicFramePr>
        <xdr:cNvPr id="1027" name="Chart 3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381000</xdr:colOff>
      <xdr:row>24</xdr:row>
      <xdr:rowOff>0</xdr:rowOff>
    </xdr:from>
    <xdr:to>
      <xdr:col>1</xdr:col>
      <xdr:colOff>942975</xdr:colOff>
      <xdr:row>25</xdr:row>
      <xdr:rowOff>38100</xdr:rowOff>
    </xdr:to>
    <xdr:sp macro="" textlink="">
      <xdr:nvSpPr>
        <xdr:cNvPr id="1030" name="Text Box 6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SpPr txBox="1">
          <a:spLocks noChangeArrowheads="1"/>
        </xdr:cNvSpPr>
      </xdr:nvSpPr>
      <xdr:spPr bwMode="auto">
        <a:xfrm>
          <a:off x="476250" y="6143625"/>
          <a:ext cx="561975" cy="2857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百万</a:t>
          </a:r>
          <a:endParaRPr lang="ja-JP" altLang="en-US" sz="10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l" rtl="0">
            <a:defRPr sz="1000"/>
          </a:pPr>
          <a:endParaRPr lang="ja-JP" altLang="en-US" sz="10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l" rtl="0">
            <a:defRPr sz="1000"/>
          </a:pPr>
          <a:endParaRPr lang="ja-JP" altLang="en-US" sz="10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l" rtl="0">
            <a:defRPr sz="1000"/>
          </a:pPr>
          <a:endParaRPr lang="ja-JP" altLang="en-US" sz="10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6</xdr:col>
      <xdr:colOff>219075</xdr:colOff>
      <xdr:row>24</xdr:row>
      <xdr:rowOff>114300</xdr:rowOff>
    </xdr:from>
    <xdr:to>
      <xdr:col>6</xdr:col>
      <xdr:colOff>781050</xdr:colOff>
      <xdr:row>25</xdr:row>
      <xdr:rowOff>38100</xdr:rowOff>
    </xdr:to>
    <xdr:sp macro="" textlink="">
      <xdr:nvSpPr>
        <xdr:cNvPr id="1033" name="Text Box 9"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SpPr txBox="1">
          <a:spLocks noChangeArrowheads="1"/>
        </xdr:cNvSpPr>
      </xdr:nvSpPr>
      <xdr:spPr bwMode="auto">
        <a:xfrm>
          <a:off x="5791200" y="6257925"/>
          <a:ext cx="561975" cy="1714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千</a:t>
          </a:r>
          <a:endParaRPr lang="ja-JP" altLang="en-US" sz="10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l" rtl="0">
            <a:defRPr sz="1000"/>
          </a:pPr>
          <a:endParaRPr lang="ja-JP" altLang="en-US" sz="10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l" rtl="0">
            <a:defRPr sz="1000"/>
          </a:pPr>
          <a:endParaRPr lang="ja-JP" altLang="en-US" sz="10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l" rtl="0">
            <a:defRPr sz="1000"/>
          </a:pPr>
          <a:endParaRPr lang="ja-JP" altLang="en-US" sz="10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G39"/>
  <sheetViews>
    <sheetView tabSelected="1" workbookViewId="0">
      <selection activeCell="I6" sqref="I6"/>
    </sheetView>
  </sheetViews>
  <sheetFormatPr defaultColWidth="10.875" defaultRowHeight="19.5" customHeight="1" x14ac:dyDescent="0.15"/>
  <cols>
    <col min="1" max="1" width="1.25" style="1" customWidth="1"/>
    <col min="2" max="2" width="12.625" style="1" customWidth="1"/>
    <col min="3" max="3" width="16.25" style="1" customWidth="1"/>
    <col min="4" max="4" width="13.375" style="1" customWidth="1"/>
    <col min="5" max="5" width="16.25" style="1" customWidth="1"/>
    <col min="6" max="7" width="13.375" style="1" customWidth="1"/>
    <col min="8" max="8" width="12.875" style="1" customWidth="1"/>
    <col min="9" max="9" width="11.875" style="1" customWidth="1"/>
    <col min="10" max="16384" width="10.875" style="1"/>
  </cols>
  <sheetData>
    <row r="1" spans="1:7" ht="19.5" customHeight="1" x14ac:dyDescent="0.15">
      <c r="A1" s="12"/>
      <c r="C1" s="35" t="s">
        <v>20</v>
      </c>
      <c r="D1" s="35"/>
      <c r="E1" s="35"/>
      <c r="F1" s="35"/>
    </row>
    <row r="2" spans="1:7" ht="19.5" customHeight="1" x14ac:dyDescent="0.2">
      <c r="A2" s="2"/>
      <c r="C2" s="35"/>
      <c r="D2" s="35"/>
      <c r="E2" s="35"/>
      <c r="F2" s="35"/>
    </row>
    <row r="4" spans="1:7" ht="19.5" customHeight="1" x14ac:dyDescent="0.15">
      <c r="A4" s="12" t="s">
        <v>17</v>
      </c>
    </row>
    <row r="6" spans="1:7" ht="19.5" customHeight="1" x14ac:dyDescent="0.15">
      <c r="B6" s="36" t="s">
        <v>33</v>
      </c>
      <c r="C6" s="37"/>
      <c r="D6" s="37"/>
      <c r="E6" s="37"/>
      <c r="F6" s="37"/>
      <c r="G6" s="37"/>
    </row>
    <row r="7" spans="1:7" ht="19.5" customHeight="1" x14ac:dyDescent="0.15">
      <c r="B7" s="37"/>
      <c r="C7" s="37"/>
      <c r="D7" s="37"/>
      <c r="E7" s="37"/>
      <c r="F7" s="37"/>
      <c r="G7" s="37"/>
    </row>
    <row r="8" spans="1:7" ht="19.5" customHeight="1" x14ac:dyDescent="0.15">
      <c r="B8" s="37"/>
      <c r="C8" s="37"/>
      <c r="D8" s="37"/>
      <c r="E8" s="37"/>
      <c r="F8" s="37"/>
      <c r="G8" s="37"/>
    </row>
    <row r="9" spans="1:7" ht="19.5" customHeight="1" x14ac:dyDescent="0.15">
      <c r="B9" s="37"/>
      <c r="C9" s="37"/>
      <c r="D9" s="37"/>
      <c r="E9" s="37"/>
      <c r="F9" s="37"/>
      <c r="G9" s="37"/>
    </row>
    <row r="11" spans="1:7" ht="19.5" customHeight="1" x14ac:dyDescent="0.2">
      <c r="D11" s="13" t="s">
        <v>7</v>
      </c>
    </row>
    <row r="12" spans="1:7" ht="19.5" customHeight="1" x14ac:dyDescent="0.15">
      <c r="F12" s="11" t="s">
        <v>16</v>
      </c>
    </row>
    <row r="13" spans="1:7" s="17" customFormat="1" ht="21.95" customHeight="1" x14ac:dyDescent="0.15">
      <c r="A13" s="16"/>
      <c r="B13" s="14" t="s">
        <v>8</v>
      </c>
      <c r="C13" s="33" t="s">
        <v>21</v>
      </c>
      <c r="D13" s="15" t="s">
        <v>9</v>
      </c>
      <c r="E13" s="33" t="s">
        <v>22</v>
      </c>
      <c r="F13" s="15" t="s">
        <v>10</v>
      </c>
      <c r="G13" s="14" t="s">
        <v>11</v>
      </c>
    </row>
    <row r="14" spans="1:7" s="17" customFormat="1" ht="21.95" customHeight="1" x14ac:dyDescent="0.15">
      <c r="A14" s="18"/>
      <c r="B14" s="19" t="s">
        <v>12</v>
      </c>
      <c r="C14" s="20">
        <v>14261</v>
      </c>
      <c r="D14" s="21">
        <v>100</v>
      </c>
      <c r="E14" s="20">
        <v>15534</v>
      </c>
      <c r="F14" s="21">
        <f t="shared" ref="F14:F19" si="0">(C14-E14)/E14*100</f>
        <v>-8.1949272563409288</v>
      </c>
      <c r="G14" s="22">
        <f t="shared" ref="G14:G19" si="1">C14-E14</f>
        <v>-1273</v>
      </c>
    </row>
    <row r="15" spans="1:7" s="17" customFormat="1" ht="21.95" customHeight="1" x14ac:dyDescent="0.15">
      <c r="A15" s="18"/>
      <c r="B15" s="19" t="s">
        <v>13</v>
      </c>
      <c r="C15" s="20">
        <v>1000</v>
      </c>
      <c r="D15" s="21">
        <f>C15/C14*100</f>
        <v>7.0121309866068291</v>
      </c>
      <c r="E15" s="20">
        <v>906</v>
      </c>
      <c r="F15" s="21">
        <f t="shared" si="0"/>
        <v>10.375275938189846</v>
      </c>
      <c r="G15" s="22">
        <f t="shared" si="1"/>
        <v>94</v>
      </c>
    </row>
    <row r="16" spans="1:7" s="17" customFormat="1" ht="21.95" customHeight="1" x14ac:dyDescent="0.15">
      <c r="A16" s="18"/>
      <c r="B16" s="19" t="s">
        <v>14</v>
      </c>
      <c r="C16" s="20">
        <v>13261</v>
      </c>
      <c r="D16" s="21">
        <f>C16/C14*100</f>
        <v>92.987869013393166</v>
      </c>
      <c r="E16" s="20">
        <v>14628</v>
      </c>
      <c r="F16" s="21">
        <f t="shared" si="0"/>
        <v>-9.3450916051408264</v>
      </c>
      <c r="G16" s="22">
        <f t="shared" si="1"/>
        <v>-1367</v>
      </c>
    </row>
    <row r="17" spans="1:7" s="17" customFormat="1" ht="21.95" customHeight="1" x14ac:dyDescent="0.15">
      <c r="A17" s="23"/>
      <c r="B17" s="24" t="s">
        <v>15</v>
      </c>
      <c r="C17" s="25">
        <v>55288615</v>
      </c>
      <c r="D17" s="26">
        <v>100</v>
      </c>
      <c r="E17" s="25">
        <v>53873310</v>
      </c>
      <c r="F17" s="26">
        <f t="shared" si="0"/>
        <v>2.6270986505191529</v>
      </c>
      <c r="G17" s="27">
        <f t="shared" si="1"/>
        <v>1415305</v>
      </c>
    </row>
    <row r="18" spans="1:7" s="17" customFormat="1" ht="21.95" customHeight="1" x14ac:dyDescent="0.15">
      <c r="A18" s="18"/>
      <c r="B18" s="19" t="s">
        <v>13</v>
      </c>
      <c r="C18" s="20">
        <v>46907070</v>
      </c>
      <c r="D18" s="21">
        <f>C18/C17*100</f>
        <v>84.840378077837542</v>
      </c>
      <c r="E18" s="20">
        <v>44625633</v>
      </c>
      <c r="F18" s="21">
        <f t="shared" si="0"/>
        <v>5.1123913469193818</v>
      </c>
      <c r="G18" s="22">
        <f t="shared" si="1"/>
        <v>2281437</v>
      </c>
    </row>
    <row r="19" spans="1:7" s="17" customFormat="1" ht="21.95" customHeight="1" x14ac:dyDescent="0.15">
      <c r="A19" s="28"/>
      <c r="B19" s="29" t="s">
        <v>14</v>
      </c>
      <c r="C19" s="30">
        <v>8381545</v>
      </c>
      <c r="D19" s="31">
        <f>C19/C17*100</f>
        <v>15.159621922162456</v>
      </c>
      <c r="E19" s="30">
        <v>9247677</v>
      </c>
      <c r="F19" s="31">
        <f t="shared" si="0"/>
        <v>-9.3659413061247712</v>
      </c>
      <c r="G19" s="32">
        <f t="shared" si="1"/>
        <v>-866132</v>
      </c>
    </row>
    <row r="23" spans="1:7" ht="19.5" customHeight="1" x14ac:dyDescent="0.15">
      <c r="C23" s="10"/>
      <c r="D23" s="10"/>
      <c r="E23" s="10"/>
    </row>
    <row r="33" spans="2:7" ht="19.5" customHeight="1" x14ac:dyDescent="0.15">
      <c r="B33" s="8"/>
      <c r="C33" s="8"/>
      <c r="D33" s="8"/>
      <c r="E33" s="8"/>
      <c r="F33" s="8"/>
      <c r="G33" s="8"/>
    </row>
    <row r="34" spans="2:7" ht="19.5" customHeight="1" x14ac:dyDescent="0.15">
      <c r="B34" s="4"/>
      <c r="C34" s="3"/>
      <c r="D34" s="9"/>
      <c r="E34" s="3"/>
      <c r="F34" s="9"/>
      <c r="G34" s="3"/>
    </row>
    <row r="35" spans="2:7" ht="19.5" customHeight="1" x14ac:dyDescent="0.15">
      <c r="B35" s="4"/>
      <c r="C35" s="3"/>
      <c r="D35" s="9"/>
      <c r="E35" s="3"/>
      <c r="F35" s="9"/>
      <c r="G35" s="3"/>
    </row>
    <row r="36" spans="2:7" ht="19.5" customHeight="1" x14ac:dyDescent="0.15">
      <c r="B36" s="4"/>
      <c r="C36" s="3"/>
      <c r="D36" s="9"/>
      <c r="E36" s="3"/>
      <c r="F36" s="9"/>
      <c r="G36" s="3"/>
    </row>
    <row r="37" spans="2:7" ht="19.5" customHeight="1" x14ac:dyDescent="0.15">
      <c r="B37" s="4"/>
      <c r="C37" s="3"/>
      <c r="D37" s="9"/>
      <c r="E37" s="3"/>
      <c r="F37" s="9"/>
      <c r="G37" s="3"/>
    </row>
    <row r="38" spans="2:7" ht="19.5" customHeight="1" x14ac:dyDescent="0.15">
      <c r="B38" s="4"/>
      <c r="C38" s="3"/>
      <c r="D38" s="9"/>
      <c r="E38" s="3"/>
      <c r="F38" s="9"/>
      <c r="G38" s="3"/>
    </row>
    <row r="39" spans="2:7" ht="19.5" customHeight="1" x14ac:dyDescent="0.15">
      <c r="B39" s="4"/>
      <c r="C39" s="3"/>
      <c r="D39" s="9"/>
      <c r="E39" s="3"/>
      <c r="F39" s="9"/>
      <c r="G39" s="3"/>
    </row>
  </sheetData>
  <mergeCells count="2">
    <mergeCell ref="C1:F2"/>
    <mergeCell ref="B6:G9"/>
  </mergeCells>
  <phoneticPr fontId="2"/>
  <pageMargins left="0.85" right="0.43307086614173229" top="0.78740157480314965" bottom="0.78740157480314965" header="0.51181102362204722" footer="0.51181102362204722"/>
  <pageSetup paperSize="9" orientation="portrait" horizontalDpi="4294967292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L12"/>
  <sheetViews>
    <sheetView workbookViewId="0">
      <selection activeCell="D36" sqref="D36"/>
    </sheetView>
  </sheetViews>
  <sheetFormatPr defaultRowHeight="13.5" x14ac:dyDescent="0.15"/>
  <cols>
    <col min="1" max="1" width="11.25" customWidth="1"/>
    <col min="2" max="2" width="9.5" customWidth="1"/>
    <col min="3" max="4" width="10.875" bestFit="1" customWidth="1"/>
    <col min="5" max="5" width="11" customWidth="1"/>
    <col min="6" max="11" width="10.875" bestFit="1" customWidth="1"/>
  </cols>
  <sheetData>
    <row r="1" spans="1:12" x14ac:dyDescent="0.15">
      <c r="A1" t="s">
        <v>5</v>
      </c>
    </row>
    <row r="2" spans="1:12" x14ac:dyDescent="0.15">
      <c r="A2" s="5" t="s">
        <v>0</v>
      </c>
      <c r="B2" s="5" t="s">
        <v>23</v>
      </c>
      <c r="C2" s="5" t="s">
        <v>24</v>
      </c>
      <c r="D2" s="5" t="s">
        <v>25</v>
      </c>
      <c r="E2" s="5" t="s">
        <v>26</v>
      </c>
      <c r="F2" s="5" t="s">
        <v>27</v>
      </c>
      <c r="G2" s="5" t="s">
        <v>28</v>
      </c>
      <c r="H2" s="5" t="s">
        <v>29</v>
      </c>
      <c r="I2" s="5" t="s">
        <v>30</v>
      </c>
      <c r="J2" s="5" t="s">
        <v>31</v>
      </c>
      <c r="K2" s="5" t="s">
        <v>32</v>
      </c>
      <c r="L2" s="5" t="s">
        <v>1</v>
      </c>
    </row>
    <row r="3" spans="1:12" x14ac:dyDescent="0.15">
      <c r="A3" s="6" t="s">
        <v>2</v>
      </c>
      <c r="B3" s="7">
        <v>46931693</v>
      </c>
      <c r="C3" s="7">
        <v>45996723</v>
      </c>
      <c r="D3" s="7">
        <v>44588404</v>
      </c>
      <c r="E3" s="7">
        <v>45451363</v>
      </c>
      <c r="F3" s="7">
        <v>45060286</v>
      </c>
      <c r="G3" s="7">
        <v>45484355</v>
      </c>
      <c r="H3" s="7">
        <v>40609174</v>
      </c>
      <c r="I3" s="7">
        <v>46866132</v>
      </c>
      <c r="J3" s="7">
        <v>44625633</v>
      </c>
      <c r="K3" s="7">
        <v>46907070</v>
      </c>
      <c r="L3" s="6">
        <v>1</v>
      </c>
    </row>
    <row r="4" spans="1:12" x14ac:dyDescent="0.15">
      <c r="A4" s="6" t="s">
        <v>3</v>
      </c>
      <c r="B4" s="7">
        <v>10128323</v>
      </c>
      <c r="C4" s="7">
        <v>9973778</v>
      </c>
      <c r="D4" s="7">
        <v>9702630</v>
      </c>
      <c r="E4" s="7">
        <v>9882790</v>
      </c>
      <c r="F4" s="7">
        <v>9984299</v>
      </c>
      <c r="G4" s="7">
        <v>9758985</v>
      </c>
      <c r="H4" s="7">
        <v>8702288</v>
      </c>
      <c r="I4" s="7">
        <v>9884153</v>
      </c>
      <c r="J4" s="7">
        <v>9247677</v>
      </c>
      <c r="K4" s="7">
        <v>8381545</v>
      </c>
      <c r="L4" s="6">
        <v>2</v>
      </c>
    </row>
    <row r="5" spans="1:12" x14ac:dyDescent="0.15">
      <c r="A5" s="6" t="s">
        <v>4</v>
      </c>
      <c r="B5" s="7">
        <v>18333</v>
      </c>
      <c r="C5" s="7">
        <v>17621</v>
      </c>
      <c r="D5" s="7">
        <v>17652</v>
      </c>
      <c r="E5" s="7">
        <v>17597</v>
      </c>
      <c r="F5" s="7">
        <v>17051</v>
      </c>
      <c r="G5" s="7">
        <v>16590</v>
      </c>
      <c r="H5" s="7">
        <v>15272</v>
      </c>
      <c r="I5" s="7">
        <v>16662</v>
      </c>
      <c r="J5" s="7">
        <v>15534</v>
      </c>
      <c r="K5" s="7">
        <v>14261</v>
      </c>
      <c r="L5" s="6">
        <v>3</v>
      </c>
    </row>
    <row r="8" spans="1:12" x14ac:dyDescent="0.15">
      <c r="A8" t="s">
        <v>6</v>
      </c>
    </row>
    <row r="9" spans="1:12" x14ac:dyDescent="0.15">
      <c r="A9" s="5" t="s">
        <v>0</v>
      </c>
      <c r="B9" s="5" t="str">
        <f>B2</f>
        <v>２６年</v>
      </c>
      <c r="C9" s="5" t="str">
        <f t="shared" ref="C9:K9" si="0">C2</f>
        <v>２７年</v>
      </c>
      <c r="D9" s="5" t="str">
        <f t="shared" si="0"/>
        <v>２８年</v>
      </c>
      <c r="E9" s="5" t="str">
        <f t="shared" si="0"/>
        <v>２９年</v>
      </c>
      <c r="F9" s="5" t="str">
        <f t="shared" si="0"/>
        <v>３０年</v>
      </c>
      <c r="G9" s="5" t="str">
        <f t="shared" si="0"/>
        <v>元年</v>
      </c>
      <c r="H9" s="5" t="str">
        <f t="shared" si="0"/>
        <v>２年</v>
      </c>
      <c r="I9" s="5" t="str">
        <f t="shared" si="0"/>
        <v>３年</v>
      </c>
      <c r="J9" s="5" t="str">
        <f t="shared" si="0"/>
        <v>４年</v>
      </c>
      <c r="K9" s="5" t="str">
        <f t="shared" si="0"/>
        <v>５年</v>
      </c>
    </row>
    <row r="10" spans="1:12" x14ac:dyDescent="0.15">
      <c r="A10" s="34" t="s">
        <v>18</v>
      </c>
      <c r="B10" s="7">
        <f>B3/1000000</f>
        <v>46.931693000000003</v>
      </c>
      <c r="C10" s="7">
        <f t="shared" ref="C10:K10" si="1">C3/1000000</f>
        <v>45.996723000000003</v>
      </c>
      <c r="D10" s="7">
        <f t="shared" si="1"/>
        <v>44.588403999999997</v>
      </c>
      <c r="E10" s="7">
        <f t="shared" si="1"/>
        <v>45.451363000000001</v>
      </c>
      <c r="F10" s="7">
        <f t="shared" si="1"/>
        <v>45.060285999999998</v>
      </c>
      <c r="G10" s="7">
        <f t="shared" si="1"/>
        <v>45.484355000000001</v>
      </c>
      <c r="H10" s="7">
        <f t="shared" si="1"/>
        <v>40.609174000000003</v>
      </c>
      <c r="I10" s="7">
        <f t="shared" si="1"/>
        <v>46.866132</v>
      </c>
      <c r="J10" s="7">
        <f t="shared" si="1"/>
        <v>44.625633000000001</v>
      </c>
      <c r="K10" s="7">
        <f t="shared" si="1"/>
        <v>46.907069999999997</v>
      </c>
    </row>
    <row r="11" spans="1:12" x14ac:dyDescent="0.15">
      <c r="A11" s="34" t="s">
        <v>19</v>
      </c>
      <c r="B11" s="7">
        <f t="shared" ref="B11:K11" si="2">B4/1000000</f>
        <v>10.128323</v>
      </c>
      <c r="C11" s="7">
        <f t="shared" si="2"/>
        <v>9.9737779999999994</v>
      </c>
      <c r="D11" s="7">
        <f t="shared" si="2"/>
        <v>9.7026299999999992</v>
      </c>
      <c r="E11" s="7">
        <f t="shared" si="2"/>
        <v>9.88279</v>
      </c>
      <c r="F11" s="7">
        <f t="shared" si="2"/>
        <v>9.984299</v>
      </c>
      <c r="G11" s="7">
        <f t="shared" si="2"/>
        <v>9.7589849999999991</v>
      </c>
      <c r="H11" s="7">
        <f t="shared" si="2"/>
        <v>8.7022879999999994</v>
      </c>
      <c r="I11" s="7">
        <f t="shared" si="2"/>
        <v>9.8841529999999995</v>
      </c>
      <c r="J11" s="7">
        <f t="shared" si="2"/>
        <v>9.2476769999999995</v>
      </c>
      <c r="K11" s="7">
        <f t="shared" si="2"/>
        <v>8.3815449999999991</v>
      </c>
    </row>
    <row r="12" spans="1:12" x14ac:dyDescent="0.15">
      <c r="A12" s="6" t="s">
        <v>4</v>
      </c>
      <c r="B12" s="7">
        <f>B5/1000</f>
        <v>18.332999999999998</v>
      </c>
      <c r="C12" s="7">
        <f t="shared" ref="C12:K12" si="3">C5/1000</f>
        <v>17.620999999999999</v>
      </c>
      <c r="D12" s="7">
        <f t="shared" si="3"/>
        <v>17.652000000000001</v>
      </c>
      <c r="E12" s="7">
        <f t="shared" si="3"/>
        <v>17.597000000000001</v>
      </c>
      <c r="F12" s="7">
        <f t="shared" si="3"/>
        <v>17.050999999999998</v>
      </c>
      <c r="G12" s="7">
        <f t="shared" si="3"/>
        <v>16.59</v>
      </c>
      <c r="H12" s="7">
        <f t="shared" si="3"/>
        <v>15.272</v>
      </c>
      <c r="I12" s="7">
        <f t="shared" si="3"/>
        <v>16.661999999999999</v>
      </c>
      <c r="J12" s="7">
        <f t="shared" si="3"/>
        <v>15.534000000000001</v>
      </c>
      <c r="K12" s="7">
        <f t="shared" si="3"/>
        <v>14.260999999999999</v>
      </c>
    </row>
  </sheetData>
  <phoneticPr fontId="2"/>
  <pageMargins left="0.78700000000000003" right="0.78700000000000003" top="0.98399999999999999" bottom="0.98399999999999999" header="0.51200000000000001" footer="0.51200000000000001"/>
  <pageSetup paperSize="9" fitToHeight="0" orientation="landscape" horizont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千葉県</dc:creator>
  <cp:lastPrinted>2024-08-21T01:26:07Z</cp:lastPrinted>
  <dcterms:created xsi:type="dcterms:W3CDTF">2000-08-07T06:54:26Z</dcterms:created>
  <dcterms:modified xsi:type="dcterms:W3CDTF">2024-08-21T01:26:14Z</dcterms:modified>
</cp:coreProperties>
</file>