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BF2C62D8-3F31-4545-9B22-5BCD42DA4D6F}" xr6:coauthVersionLast="47" xr6:coauthVersionMax="47" xr10:uidLastSave="{00000000-0000-0000-0000-000000000000}"/>
  <bookViews>
    <workbookView xWindow="-120" yWindow="-120" windowWidth="16440" windowHeight="28320" xr2:uid="{00000000-000D-0000-FFFF-FFFF00000000}"/>
  </bookViews>
  <sheets>
    <sheet name="Sheet1" sheetId="1" r:id="rId1"/>
    <sheet name="Sheet2" sheetId="2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B3" i="2"/>
  <c r="C3" i="2" s="1"/>
  <c r="G54" i="1"/>
  <c r="H50" i="1"/>
  <c r="H51" i="1"/>
  <c r="H52" i="1"/>
  <c r="H53" i="1"/>
  <c r="E54" i="1"/>
  <c r="F54" i="1" s="1"/>
  <c r="H49" i="1"/>
  <c r="F53" i="1"/>
  <c r="F52" i="1"/>
  <c r="F51" i="1"/>
  <c r="F50" i="1"/>
  <c r="I50" i="1"/>
  <c r="I51" i="1"/>
  <c r="I52" i="1"/>
  <c r="I53" i="1"/>
  <c r="I49" i="1"/>
  <c r="H13" i="1"/>
  <c r="H14" i="1"/>
  <c r="H15" i="1"/>
  <c r="H16" i="1"/>
  <c r="E17" i="1"/>
  <c r="G17" i="1"/>
  <c r="H12" i="1"/>
  <c r="F16" i="1"/>
  <c r="F15" i="1"/>
  <c r="F14" i="1"/>
  <c r="F13" i="1"/>
  <c r="I13" i="1"/>
  <c r="I14" i="1"/>
  <c r="I15" i="1"/>
  <c r="I16" i="1"/>
  <c r="I12" i="1"/>
  <c r="I17" i="1" l="1"/>
  <c r="I54" i="1"/>
  <c r="H54" i="1"/>
  <c r="F17" i="1"/>
  <c r="H17" i="1"/>
</calcChain>
</file>

<file path=xl/sharedStrings.xml><?xml version="1.0" encoding="utf-8"?>
<sst xmlns="http://schemas.openxmlformats.org/spreadsheetml/2006/main" count="38" uniqueCount="27">
  <si>
    <t>区分</t>
    <rPh sb="0" eb="2">
      <t>クブン</t>
    </rPh>
    <phoneticPr fontId="1"/>
  </si>
  <si>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</si>
  <si>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</si>
  <si>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</si>
  <si>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移</t>
    <rPh sb="0" eb="1">
      <t>イ</t>
    </rPh>
    <phoneticPr fontId="1"/>
  </si>
  <si>
    <t>出</t>
    <rPh sb="0" eb="1">
      <t>シュツ</t>
    </rPh>
    <phoneticPr fontId="1"/>
  </si>
  <si>
    <t xml:space="preserve">       （単位：トン）</t>
    <rPh sb="8" eb="10">
      <t>タンイ</t>
    </rPh>
    <phoneticPr fontId="1"/>
  </si>
  <si>
    <t>入</t>
    <rPh sb="0" eb="1">
      <t>ニュウ</t>
    </rPh>
    <phoneticPr fontId="1"/>
  </si>
  <si>
    <t>移出貨物主要品種前年比較</t>
    <rPh sb="0" eb="2">
      <t>イシュツ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</si>
  <si>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移入貨物主要品種前年比較</t>
    <rPh sb="0" eb="1">
      <t>イシュツ</t>
    </rPh>
    <rPh sb="1" eb="2">
      <t>ニュウ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</si>
  <si>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その他の品種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</si>
  <si>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</si>
  <si>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移出　合計</t>
    <rPh sb="0" eb="2">
      <t>イシュツ</t>
    </rPh>
    <rPh sb="3" eb="5">
      <t>ゴウケイ</t>
    </rPh>
    <phoneticPr fontId="1"/>
  </si>
  <si>
    <t>移入　合計</t>
    <rPh sb="0" eb="2">
      <t>イニュウ</t>
    </rPh>
    <rPh sb="3" eb="5">
      <t>ゴウケイ</t>
    </rPh>
    <phoneticPr fontId="1"/>
  </si>
  <si>
    <t>令和４年</t>
  </si>
  <si>
    <t>令和４年</t>
    <phoneticPr fontId="1"/>
  </si>
  <si>
    <t>令和３年</t>
  </si>
  <si>
    <t>合計</t>
  </si>
  <si>
    <t>合計</t>
    <phoneticPr fontId="1"/>
  </si>
  <si>
    <t>砂利・砂</t>
  </si>
  <si>
    <t>鋼材</t>
  </si>
  <si>
    <t>鉄鋼</t>
  </si>
  <si>
    <t>セメント</t>
  </si>
  <si>
    <t>その他輸送機械</t>
  </si>
  <si>
    <t>石灰石</t>
  </si>
  <si>
    <t>（３）移出</t>
  </si>
  <si>
    <t>（４）移入</t>
    <rPh sb="3" eb="5">
      <t>イニュウ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</si>
</sst>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/>
    <xf numFmtId="3" fontId="2" fillId="0" borderId="3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176" fontId="2" fillId="0" borderId="21" xfId="0" applyNumberFormat="1" applyFont="1" applyBorder="1"/>
    <xf numFmtId="176" fontId="2" fillId="0" borderId="22" xfId="0" applyNumberFormat="1" applyFont="1" applyBorder="1"/>
    <xf numFmtId="0" fontId="0" fillId="0" borderId="21" xfId="0" applyBorder="1"/>
    <xf numFmtId="0" fontId="2" fillId="2" borderId="21" xfId="0" applyFont="1" applyFill="1" applyBorder="1"/>
    <xf numFmtId="0" fontId="0" fillId="0" borderId="0" xfId="0" applyAlignment="1">
      <alignment horizontal="center"/>
    </xf>
    <xf numFmtId="3" fontId="0" fillId="0" borderId="21" xfId="0" applyNumberFormat="1" applyBorder="1"/>
    <xf numFmtId="0" fontId="2" fillId="2" borderId="21" xfId="0" applyFont="1" applyFill="1" applyBorder="1" applyAlignment="1">
      <alignment horizontal="center"/>
    </xf>
    <xf numFmtId="0" fontId="4" fillId="0" borderId="0" xfId="0" applyFont="1"/>
    <xf numFmtId="0" fontId="2" fillId="0" borderId="8" xfId="0" applyFont="1" applyBorder="1" applyAlignment="1">
      <alignment horizontal="center" shrinkToFit="1"/>
    </xf>
    <xf numFmtId="0" fontId="3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移出貨物構成比</a:t>
            </a:r>
          </a:p>
        </c:rich>
      </c:tx>
      <c:layout>
        <c:manualLayout>
          <c:xMode val="edge"/>
          <c:yMode val="edge"/>
          <c:x val="0.31756756756756765"/>
          <c:y val="3.70371588185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24324324324342E-2"/>
          <c:y val="0.11784550533165422"/>
          <c:w val="0.87162162162162171"/>
          <c:h val="0.8686897250161940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9F-487D-9E89-C378798074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9F-487D-9E89-C378798074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9F-487D-9E89-C378798074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9F-487D-9E89-C378798074AF}"/>
              </c:ext>
            </c:extLst>
          </c:dPt>
          <c:dLbls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Sheet1!$C$13:$C$17</c:f>
              <c:strCache>
                <c:ptCount val="5"/>
                <c:pt idx="0">
                  <c:v>砂利・砂</c:v>
                </c:pt>
                <c:pt idx="1">
                  <c:v>鋼材</c:v>
                </c:pt>
                <c:pt idx="2">
                  <c:v>鉄鋼</c:v>
                </c:pt>
                <c:pt idx="3">
                  <c:v>セメント</c:v>
                </c:pt>
                <c:pt idx="4">
                  <c:v>その他の品種</c:v>
                </c:pt>
              </c:strCache>
            </c:strRef>
          </c:cat>
          <c:val>
            <c:numRef>
              <c:f>Sheet1!$F$13:$F$17</c:f>
              <c:numCache>
                <c:formatCode>0.0_ </c:formatCode>
                <c:ptCount val="5"/>
                <c:pt idx="0">
                  <c:v>45.901120856763292</c:v>
                </c:pt>
                <c:pt idx="1">
                  <c:v>24.651967806905905</c:v>
                </c:pt>
                <c:pt idx="2">
                  <c:v>12.579359150873978</c:v>
                </c:pt>
                <c:pt idx="3">
                  <c:v>8.6187754201275659</c:v>
                </c:pt>
                <c:pt idx="4">
                  <c:v>8.2487767653292554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F-487D-9E89-C378798074A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移入貨物構成比</a:t>
            </a:r>
          </a:p>
        </c:rich>
      </c:tx>
      <c:layout>
        <c:manualLayout>
          <c:xMode val="edge"/>
          <c:yMode val="edge"/>
          <c:x val="0.31986637161449016"/>
          <c:y val="3.70371588185198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40288760945263E-2"/>
          <c:y val="0.11447849089360693"/>
          <c:w val="0.8653227105781468"/>
          <c:h val="0.865322710578146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55-4B64-BDD5-1A07F0624D0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55-4B64-BDD5-1A07F0624D0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55-4B64-BDD5-1A07F0624D0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55-4B64-BDD5-1A07F0624D0C}"/>
              </c:ext>
            </c:extLst>
          </c:dPt>
          <c:dLbls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Sheet1!$C$50:$C$54</c:f>
              <c:strCache>
                <c:ptCount val="5"/>
                <c:pt idx="0">
                  <c:v>その他輸送機械</c:v>
                </c:pt>
                <c:pt idx="1">
                  <c:v>石灰石</c:v>
                </c:pt>
                <c:pt idx="2">
                  <c:v>砂利・砂</c:v>
                </c:pt>
                <c:pt idx="3">
                  <c:v>セメント</c:v>
                </c:pt>
                <c:pt idx="4">
                  <c:v>その他の品種</c:v>
                </c:pt>
              </c:strCache>
            </c:strRef>
          </c:cat>
          <c:val>
            <c:numRef>
              <c:f>Sheet1!$F$50:$F$54</c:f>
              <c:numCache>
                <c:formatCode>0.0_ </c:formatCode>
                <c:ptCount val="5"/>
                <c:pt idx="0">
                  <c:v>33.657697338080347</c:v>
                </c:pt>
                <c:pt idx="1">
                  <c:v>32.353037959576383</c:v>
                </c:pt>
                <c:pt idx="2">
                  <c:v>11.706114064215658</c:v>
                </c:pt>
                <c:pt idx="3">
                  <c:v>4.7561982043661857</c:v>
                </c:pt>
                <c:pt idx="4">
                  <c:v>17.526952433761426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55-4B64-BDD5-1A07F0624D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19050</xdr:rowOff>
    </xdr:from>
    <xdr:to>
      <xdr:col>5</xdr:col>
      <xdr:colOff>571500</xdr:colOff>
      <xdr:row>34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685800</xdr:colOff>
      <xdr:row>18</xdr:row>
      <xdr:rowOff>19050</xdr:rowOff>
    </xdr:from>
    <xdr:to>
      <xdr:col>8</xdr:col>
      <xdr:colOff>857250</xdr:colOff>
      <xdr:row>34</xdr:row>
      <xdr:rowOff>104775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819150</xdr:colOff>
      <xdr:row>25</xdr:row>
      <xdr:rowOff>131551</xdr:rowOff>
    </xdr:from>
    <xdr:ext cx="838800" cy="175048"/>
    <xdr:sp macro="" textlink="Sheet2!B1">
      <xdr:nvSpPr>
        <xdr:cNvPr id="4" name="正方形/長方形 3">
          <a:extLst>
            <a:ext uri="{FF2B5EF4-FFF2-40B4-BE49-F238E27FC236}">
              <a16:creationId xmlns:a16="http://schemas.microsoft.com/office/drawing/2014/main" id="{3129FE4C-0050-4BBD-98C2-4F767C7F9E92}"/>
            </a:ext>
          </a:extLst>
        </xdr:cNvPr>
        <xdr:cNvSpPr/>
      </xdr:nvSpPr>
      <xdr:spPr bwMode="auto">
        <a:xfrm>
          <a:off x="1257300" y="444637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B9F9DF09-A911-46F2-B9FF-DEC2AA589F29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oneCellAnchor>
    <xdr:from>
      <xdr:col>6</xdr:col>
      <xdr:colOff>800100</xdr:colOff>
      <xdr:row>26</xdr:row>
      <xdr:rowOff>17251</xdr:rowOff>
    </xdr:from>
    <xdr:ext cx="838800" cy="175048"/>
    <xdr:sp macro="" textlink="Sheet2!B1">
      <xdr:nvSpPr>
        <xdr:cNvPr id="5" name="正方形/長方形 4">
          <a:extLst>
            <a:ext uri="{FF2B5EF4-FFF2-40B4-BE49-F238E27FC236}">
              <a16:creationId xmlns:a16="http://schemas.microsoft.com/office/drawing/2014/main" id="{1C7B61B8-208F-4F82-8A9F-141E5E7D8ECE}"/>
            </a:ext>
          </a:extLst>
        </xdr:cNvPr>
        <xdr:cNvSpPr/>
      </xdr:nvSpPr>
      <xdr:spPr bwMode="auto">
        <a:xfrm>
          <a:off x="4162425" y="4503526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EB7DE82D-D7D1-4A3E-A532-5641ACB37B04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628650</xdr:colOff>
      <xdr:row>26</xdr:row>
      <xdr:rowOff>133350</xdr:rowOff>
    </xdr:from>
    <xdr:to>
      <xdr:col>4</xdr:col>
      <xdr:colOff>847725</xdr:colOff>
      <xdr:row>28</xdr:row>
      <xdr:rowOff>28575</xdr:rowOff>
    </xdr:to>
    <xdr:sp macro="" textlink="Sheet2!C3">
      <xdr:nvSpPr>
        <xdr:cNvPr id="7" name="正方形/長方形 6">
          <a:extLst>
            <a:ext uri="{FF2B5EF4-FFF2-40B4-BE49-F238E27FC236}">
              <a16:creationId xmlns:a16="http://schemas.microsoft.com/office/drawing/2014/main" id="{87E1B8B2-FB97-40A4-A375-57B3807DB57D}"/>
            </a:ext>
          </a:extLst>
        </xdr:cNvPr>
        <xdr:cNvSpPr/>
      </xdr:nvSpPr>
      <xdr:spPr bwMode="auto">
        <a:xfrm>
          <a:off x="1066800" y="4619625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B3E96893-D686-4B16-BBC7-2035E508F0C3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8,065,705トン</a:t>
          </a:fld>
          <a:endParaRPr kumimoji="1" lang="en-US" altLang="en-US" sz="1050" b="1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619125</xdr:colOff>
      <xdr:row>27</xdr:row>
      <xdr:rowOff>28575</xdr:rowOff>
    </xdr:from>
    <xdr:to>
      <xdr:col>8</xdr:col>
      <xdr:colOff>66675</xdr:colOff>
      <xdr:row>28</xdr:row>
      <xdr:rowOff>95250</xdr:rowOff>
    </xdr:to>
    <xdr:sp macro="" textlink="Sheet2!C4">
      <xdr:nvSpPr>
        <xdr:cNvPr id="8" name="正方形/長方形 7">
          <a:extLst>
            <a:ext uri="{FF2B5EF4-FFF2-40B4-BE49-F238E27FC236}">
              <a16:creationId xmlns:a16="http://schemas.microsoft.com/office/drawing/2014/main" id="{15FECF03-EC35-4955-A182-D3ACEE3730BF}"/>
            </a:ext>
          </a:extLst>
        </xdr:cNvPr>
        <xdr:cNvSpPr/>
      </xdr:nvSpPr>
      <xdr:spPr bwMode="auto">
        <a:xfrm>
          <a:off x="3981450" y="4686300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7648D74C-AC7D-44DB-8D03-CCF667738023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6,108,261トン</a:t>
          </a:fld>
          <a:endParaRPr kumimoji="1" lang="en-US" altLang="en-US" sz="1050" b="1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14654</xdr:colOff>
      <xdr:row>1</xdr:row>
      <xdr:rowOff>7327</xdr:rowOff>
    </xdr:from>
    <xdr:to>
      <xdr:col>8</xdr:col>
      <xdr:colOff>981075</xdr:colOff>
      <xdr:row>7</xdr:row>
      <xdr:rowOff>140676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9C3CB0FF-A4AB-4AC5-8E8A-7ABD3190C9BB}"/>
            </a:ext>
          </a:extLst>
        </xdr:cNvPr>
        <xdr:cNvSpPr txBox="1">
          <a:spLocks noChangeArrowheads="1"/>
        </xdr:cNvSpPr>
      </xdr:nvSpPr>
      <xdr:spPr bwMode="auto">
        <a:xfrm>
          <a:off x="328979" y="188302"/>
          <a:ext cx="5862271" cy="11620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主な品種は砂利・砂と鋼材で、この２品種で移出全体の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70.6%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砂利・砂を前年と比較すると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9.6%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減少し、その主な移出先は神奈川県、東京都、千葉県の順となっている。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鋼材を前年と比較すると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9.4%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減少し、その主な移出先は千葉県、神奈川県、愛知県の順となっている。</a:t>
          </a:r>
        </a:p>
      </xdr:txBody>
    </xdr:sp>
    <xdr:clientData/>
  </xdr:twoCellAnchor>
  <xdr:twoCellAnchor>
    <xdr:from>
      <xdr:col>1</xdr:col>
      <xdr:colOff>39565</xdr:colOff>
      <xdr:row>36</xdr:row>
      <xdr:rowOff>24179</xdr:rowOff>
    </xdr:from>
    <xdr:to>
      <xdr:col>8</xdr:col>
      <xdr:colOff>904142</xdr:colOff>
      <xdr:row>42</xdr:row>
      <xdr:rowOff>128954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4202749C-3E78-4292-97B8-A184AA23D9FD}"/>
            </a:ext>
          </a:extLst>
        </xdr:cNvPr>
        <xdr:cNvSpPr txBox="1">
          <a:spLocks noChangeArrowheads="1"/>
        </xdr:cNvSpPr>
      </xdr:nvSpPr>
      <xdr:spPr bwMode="auto">
        <a:xfrm>
          <a:off x="353890" y="6244004"/>
          <a:ext cx="5760427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主な品種はその他輸送機械と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石灰石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で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、この２品種で移入全体の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66.1%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明朝"/>
              <a:ea typeface="ＭＳ 明朝"/>
              <a:cs typeface="+mn-cs"/>
            </a:rPr>
            <a:t>その他輸送機械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を前年と比較すると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14.4%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減少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し、移入先は</a:t>
          </a: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千葉県、神奈川県</a:t>
          </a:r>
          <a:r>
            <a:rPr kumimoji="0" lang="ja-JP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となっている。</a:t>
          </a:r>
          <a:endParaRPr kumimoji="0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石灰石を前年と比較すると</a:t>
          </a:r>
          <a:r>
            <a:rPr lang="en-US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4.4%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減少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し、その主な移入先は高知県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、広島県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となっている。</a:t>
          </a:r>
          <a:endParaRPr lang="en-US" altLang="ja-JP" sz="12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Normal="100" zoomScalePageLayoutView="130" workbookViewId="0">
      <selection activeCell="M39" sqref="M39"/>
    </sheetView>
  </sheetViews>
  <sheetFormatPr defaultColWidth="9" defaultRowHeight="13.5" x14ac:dyDescent="0.15"/>
  <cols>
    <col min="1" max="1" width="4.125" style="4" customWidth="1"/>
    <col min="2" max="2" width="1.625" style="4" customWidth="1"/>
    <col min="3" max="3" width="12.625" style="4" customWidth="1"/>
    <col min="4" max="4" width="1.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" style="4"/>
  </cols>
  <sheetData>
    <row r="1" spans="1:9" ht="14.25" x14ac:dyDescent="0.15">
      <c r="B1" s="37" t="s">
        <v>25</v>
      </c>
    </row>
    <row r="9" spans="1:9" ht="14.25" x14ac:dyDescent="0.15">
      <c r="E9" s="39" t="s">
        <v>8</v>
      </c>
      <c r="F9" s="39"/>
      <c r="G9" s="39"/>
    </row>
    <row r="10" spans="1:9" ht="14.25" thickBot="1" x14ac:dyDescent="0.2">
      <c r="H10" s="4" t="s">
        <v>6</v>
      </c>
    </row>
    <row r="11" spans="1:9" x14ac:dyDescent="0.15">
      <c r="A11" s="11"/>
      <c r="B11" s="12"/>
      <c r="C11" s="13" t="s">
        <v>0</v>
      </c>
      <c r="D11" s="14"/>
      <c r="E11" s="15" t="s">
        <v>14</v>
      </c>
      <c r="F11" s="16" t="s">
        <v>1</v>
      </c>
      <c r="G11" s="16" t="s">
        <v>16</v>
      </c>
      <c r="H11" s="16" t="s">
        <v>2</v>
      </c>
      <c r="I11" s="17" t="s">
        <v>3</v>
      </c>
    </row>
    <row r="12" spans="1:9" x14ac:dyDescent="0.15">
      <c r="A12" s="18"/>
      <c r="B12" s="1"/>
      <c r="C12" s="8" t="s">
        <v>18</v>
      </c>
      <c r="D12" s="2"/>
      <c r="E12" s="24">
        <v>8065705</v>
      </c>
      <c r="F12" s="30">
        <v>100</v>
      </c>
      <c r="G12" s="26">
        <v>8868528</v>
      </c>
      <c r="H12" s="30">
        <f t="shared" ref="H12:H17" si="0">(E12-G12)/G12*100</f>
        <v>-9.0524943936581135</v>
      </c>
      <c r="I12" s="28">
        <f t="shared" ref="I12:I17" si="1">E12-G12</f>
        <v>-802823</v>
      </c>
    </row>
    <row r="13" spans="1:9" x14ac:dyDescent="0.15">
      <c r="A13" s="19" t="s">
        <v>4</v>
      </c>
      <c r="B13" s="5"/>
      <c r="C13" s="9" t="s">
        <v>19</v>
      </c>
      <c r="D13" s="3"/>
      <c r="E13" s="24">
        <v>3702249</v>
      </c>
      <c r="F13" s="30">
        <f>E13/E12*100</f>
        <v>45.901120856763292</v>
      </c>
      <c r="G13" s="26">
        <v>4096635</v>
      </c>
      <c r="H13" s="30">
        <f t="shared" si="0"/>
        <v>-9.6270719749257623</v>
      </c>
      <c r="I13" s="28">
        <f t="shared" si="1"/>
        <v>-394386</v>
      </c>
    </row>
    <row r="14" spans="1:9" x14ac:dyDescent="0.15">
      <c r="A14" s="19"/>
      <c r="B14" s="6"/>
      <c r="C14" s="10" t="s">
        <v>20</v>
      </c>
      <c r="D14" s="7"/>
      <c r="E14" s="24">
        <v>1988355</v>
      </c>
      <c r="F14" s="30">
        <f>E14/E12*100</f>
        <v>24.651967806905905</v>
      </c>
      <c r="G14" s="26">
        <v>2194512</v>
      </c>
      <c r="H14" s="30">
        <f t="shared" si="0"/>
        <v>-9.3942070036527472</v>
      </c>
      <c r="I14" s="28">
        <f t="shared" si="1"/>
        <v>-206157</v>
      </c>
    </row>
    <row r="15" spans="1:9" x14ac:dyDescent="0.15">
      <c r="A15" s="19"/>
      <c r="B15" s="5"/>
      <c r="C15" s="9" t="s">
        <v>21</v>
      </c>
      <c r="D15" s="3"/>
      <c r="E15" s="24">
        <v>1014614</v>
      </c>
      <c r="F15" s="30">
        <f>E15/E12*100</f>
        <v>12.579359150873978</v>
      </c>
      <c r="G15" s="26">
        <v>1083404</v>
      </c>
      <c r="H15" s="30">
        <f t="shared" si="0"/>
        <v>-6.3494319755142126</v>
      </c>
      <c r="I15" s="28">
        <f t="shared" si="1"/>
        <v>-68790</v>
      </c>
    </row>
    <row r="16" spans="1:9" x14ac:dyDescent="0.15">
      <c r="A16" s="19" t="s">
        <v>5</v>
      </c>
      <c r="B16" s="6"/>
      <c r="C16" s="10" t="s">
        <v>22</v>
      </c>
      <c r="D16" s="7"/>
      <c r="E16" s="24">
        <v>695165</v>
      </c>
      <c r="F16" s="30">
        <f>E16/E12*100</f>
        <v>8.6187754201275659</v>
      </c>
      <c r="G16" s="26">
        <v>777626</v>
      </c>
      <c r="H16" s="30">
        <f t="shared" si="0"/>
        <v>-10.604197904905444</v>
      </c>
      <c r="I16" s="28">
        <f t="shared" si="1"/>
        <v>-82461</v>
      </c>
    </row>
    <row r="17" spans="1:9" ht="14.25" thickBot="1" x14ac:dyDescent="0.2">
      <c r="A17" s="20"/>
      <c r="B17" s="21"/>
      <c r="C17" s="22" t="s">
        <v>10</v>
      </c>
      <c r="D17" s="23"/>
      <c r="E17" s="25">
        <f>E12-(E13+E14+E15+E16)</f>
        <v>665322</v>
      </c>
      <c r="F17" s="31">
        <f>E17/E12*100</f>
        <v>8.2487767653292554</v>
      </c>
      <c r="G17" s="27">
        <f>G12-(G13+G14+G15+G16)</f>
        <v>716351</v>
      </c>
      <c r="H17" s="31">
        <f t="shared" si="0"/>
        <v>-7.1234632184501727</v>
      </c>
      <c r="I17" s="29">
        <f t="shared" si="1"/>
        <v>-51029</v>
      </c>
    </row>
    <row r="36" spans="1:9" ht="14.25" x14ac:dyDescent="0.15">
      <c r="B36" s="37" t="s">
        <v>26</v>
      </c>
    </row>
    <row r="46" spans="1:9" ht="14.25" customHeight="1" x14ac:dyDescent="0.15">
      <c r="E46" s="39" t="s">
        <v>9</v>
      </c>
      <c r="F46" s="39"/>
      <c r="G46" s="39"/>
    </row>
    <row r="47" spans="1:9" ht="14.25" thickBot="1" x14ac:dyDescent="0.2">
      <c r="H47" s="4" t="s">
        <v>6</v>
      </c>
    </row>
    <row r="48" spans="1:9" x14ac:dyDescent="0.15">
      <c r="A48" s="11"/>
      <c r="B48" s="12"/>
      <c r="C48" s="13" t="s">
        <v>0</v>
      </c>
      <c r="D48" s="14"/>
      <c r="E48" s="15" t="s">
        <v>14</v>
      </c>
      <c r="F48" s="16" t="s">
        <v>1</v>
      </c>
      <c r="G48" s="16" t="s">
        <v>16</v>
      </c>
      <c r="H48" s="16" t="s">
        <v>2</v>
      </c>
      <c r="I48" s="17" t="s">
        <v>3</v>
      </c>
    </row>
    <row r="49" spans="1:9" x14ac:dyDescent="0.15">
      <c r="A49" s="18"/>
      <c r="B49" s="1"/>
      <c r="C49" s="8" t="s">
        <v>17</v>
      </c>
      <c r="D49" s="2"/>
      <c r="E49" s="24">
        <v>6108261</v>
      </c>
      <c r="F49" s="30">
        <v>100</v>
      </c>
      <c r="G49" s="26">
        <v>6831968</v>
      </c>
      <c r="H49" s="30">
        <f t="shared" ref="H49:H54" si="2">(E49-G49)/G49*100</f>
        <v>-10.592950669558171</v>
      </c>
      <c r="I49" s="28">
        <f t="shared" ref="I49:I54" si="3">E49-G49</f>
        <v>-723707</v>
      </c>
    </row>
    <row r="50" spans="1:9" x14ac:dyDescent="0.15">
      <c r="A50" s="19" t="s">
        <v>4</v>
      </c>
      <c r="B50" s="5"/>
      <c r="C50" s="38" t="s">
        <v>23</v>
      </c>
      <c r="D50" s="3"/>
      <c r="E50" s="24">
        <v>2055900</v>
      </c>
      <c r="F50" s="30">
        <f>E50/E49*100</f>
        <v>33.657697338080347</v>
      </c>
      <c r="G50" s="26">
        <v>2400660</v>
      </c>
      <c r="H50" s="30">
        <f t="shared" si="2"/>
        <v>-14.36105071105446</v>
      </c>
      <c r="I50" s="28">
        <f t="shared" si="3"/>
        <v>-344760</v>
      </c>
    </row>
    <row r="51" spans="1:9" x14ac:dyDescent="0.15">
      <c r="A51" s="19"/>
      <c r="B51" s="6"/>
      <c r="C51" s="10" t="s">
        <v>24</v>
      </c>
      <c r="D51" s="7"/>
      <c r="E51" s="24">
        <v>1976208</v>
      </c>
      <c r="F51" s="30">
        <f>E51/E49*100</f>
        <v>32.353037959576383</v>
      </c>
      <c r="G51" s="26">
        <v>2067655</v>
      </c>
      <c r="H51" s="30">
        <f t="shared" si="2"/>
        <v>-4.4227397704162446</v>
      </c>
      <c r="I51" s="28">
        <f t="shared" si="3"/>
        <v>-91447</v>
      </c>
    </row>
    <row r="52" spans="1:9" x14ac:dyDescent="0.15">
      <c r="A52" s="19"/>
      <c r="B52" s="5"/>
      <c r="C52" s="9" t="s">
        <v>19</v>
      </c>
      <c r="D52" s="3"/>
      <c r="E52" s="24">
        <v>715040</v>
      </c>
      <c r="F52" s="30">
        <f>E52/E49*100</f>
        <v>11.706114064215658</v>
      </c>
      <c r="G52" s="26">
        <v>779947</v>
      </c>
      <c r="H52" s="30">
        <f t="shared" si="2"/>
        <v>-8.3219757239915015</v>
      </c>
      <c r="I52" s="28">
        <f t="shared" si="3"/>
        <v>-64907</v>
      </c>
    </row>
    <row r="53" spans="1:9" ht="13.5" customHeight="1" x14ac:dyDescent="0.15">
      <c r="A53" s="19" t="s">
        <v>7</v>
      </c>
      <c r="B53" s="6"/>
      <c r="C53" s="10" t="s">
        <v>22</v>
      </c>
      <c r="D53" s="7"/>
      <c r="E53" s="24">
        <v>290521</v>
      </c>
      <c r="F53" s="30">
        <f>E53/E49*100</f>
        <v>4.7561982043661857</v>
      </c>
      <c r="G53" s="26">
        <v>313214</v>
      </c>
      <c r="H53" s="30">
        <f t="shared" si="2"/>
        <v>-7.2452061529816678</v>
      </c>
      <c r="I53" s="28">
        <f t="shared" si="3"/>
        <v>-22693</v>
      </c>
    </row>
    <row r="54" spans="1:9" ht="14.25" thickBot="1" x14ac:dyDescent="0.2">
      <c r="A54" s="20"/>
      <c r="B54" s="21"/>
      <c r="C54" s="22" t="s">
        <v>10</v>
      </c>
      <c r="D54" s="23"/>
      <c r="E54" s="25">
        <f>E49-(E50+E51+E52+E53)</f>
        <v>1070592</v>
      </c>
      <c r="F54" s="31">
        <f>E54/E49*100</f>
        <v>17.526952433761426</v>
      </c>
      <c r="G54" s="27">
        <f>G49-(G50+G51+G52+G53)</f>
        <v>1270492</v>
      </c>
      <c r="H54" s="31">
        <f t="shared" si="2"/>
        <v>-15.734062079887162</v>
      </c>
      <c r="I54" s="29">
        <f t="shared" si="3"/>
        <v>-199900</v>
      </c>
    </row>
  </sheetData>
  <mergeCells count="2">
    <mergeCell ref="E9:G9"/>
    <mergeCell ref="E46:G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K17" sqref="K17"/>
    </sheetView>
  </sheetViews>
  <sheetFormatPr defaultRowHeight="13.5" x14ac:dyDescent="0.15"/>
  <cols>
    <col min="1" max="2" width="10.25" bestFit="1" customWidth="1"/>
    <col min="3" max="3" width="16.125" bestFit="1" customWidth="1"/>
  </cols>
  <sheetData>
    <row r="1" spans="1:3" x14ac:dyDescent="0.15">
      <c r="A1" s="32" t="s">
        <v>11</v>
      </c>
      <c r="B1" s="33" t="s">
        <v>15</v>
      </c>
      <c r="C1" s="34"/>
    </row>
    <row r="2" spans="1:3" x14ac:dyDescent="0.15">
      <c r="C2" s="34"/>
    </row>
    <row r="3" spans="1:3" x14ac:dyDescent="0.15">
      <c r="A3" s="32" t="s">
        <v>12</v>
      </c>
      <c r="B3" s="35">
        <f>Sheet1!E12</f>
        <v>8065705</v>
      </c>
      <c r="C3" s="36" t="str">
        <f>TEXT(B3,"###,###") &amp; "トン"</f>
        <v>8,065,705トン</v>
      </c>
    </row>
    <row r="4" spans="1:3" x14ac:dyDescent="0.15">
      <c r="A4" s="32" t="s">
        <v>13</v>
      </c>
      <c r="B4" s="35">
        <f>Sheet1!E49</f>
        <v>6108261</v>
      </c>
      <c r="C4" s="36" t="str">
        <f>TEXT(B4,"###,###") &amp; "トン"</f>
        <v>6,108,261トン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2023-08-22T01:09:17Z</cp:lastPrinted>
  <dcterms:created xsi:type="dcterms:W3CDTF">2000-09-01T05:16:43Z</dcterms:created>
  <dcterms:modified xsi:type="dcterms:W3CDTF">2023-08-22T01:09:53Z</dcterms:modified>
</cp:coreProperties>
</file>