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\\10.165.148.12\500港湾振興室\010 港湾調査\01 年報・速報\R4\02_年報\01_統計システム出力データ\01_千葉港\"/>
    </mc:Choice>
  </mc:AlternateContent>
  <xr:revisionPtr revIDLastSave="0" documentId="13_ncr:1_{C99D86A8-0829-4E50-AB87-7CE1915C4015}" xr6:coauthVersionLast="47" xr6:coauthVersionMax="47" xr10:uidLastSave="{00000000-0000-0000-0000-000000000000}"/>
  <bookViews>
    <workbookView xWindow="160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C4" i="2" s="1"/>
  <c r="B3" i="2"/>
  <c r="C3" i="2" s="1"/>
  <c r="E51" i="1" l="1"/>
  <c r="F51" i="1" s="1"/>
  <c r="F50" i="1"/>
  <c r="F49" i="1"/>
  <c r="F48" i="1"/>
  <c r="F47" i="1"/>
  <c r="G51" i="1"/>
  <c r="E13" i="1"/>
  <c r="I13" i="1" s="1"/>
  <c r="F12" i="1"/>
  <c r="F11" i="1"/>
  <c r="F10" i="1"/>
  <c r="F9" i="1"/>
  <c r="G13" i="1"/>
  <c r="H47" i="1"/>
  <c r="H48" i="1"/>
  <c r="H49" i="1"/>
  <c r="H50" i="1"/>
  <c r="H46" i="1"/>
  <c r="H9" i="1"/>
  <c r="H10" i="1"/>
  <c r="H11" i="1"/>
  <c r="H12" i="1"/>
  <c r="H8" i="1"/>
  <c r="I47" i="1"/>
  <c r="I48" i="1"/>
  <c r="I49" i="1"/>
  <c r="I50" i="1"/>
  <c r="I46" i="1"/>
  <c r="I9" i="1"/>
  <c r="I10" i="1"/>
  <c r="I11" i="1"/>
  <c r="I12" i="1"/>
  <c r="I8" i="1"/>
  <c r="I51" i="1" l="1"/>
  <c r="H13" i="1"/>
  <c r="F13" i="1"/>
  <c r="H51" i="1"/>
</calcChain>
</file>

<file path=xl/sharedStrings.xml><?xml version="1.0" encoding="utf-8"?>
<sst xmlns="http://schemas.openxmlformats.org/spreadsheetml/2006/main" count="36" uniqueCount="28">
  <si>
    <t>構成比</t>
    <rPh sb="0" eb="3">
      <t>コウセイヒ</t>
    </rPh>
    <phoneticPr fontId="1"/>
  </si>
  <si>
    <t>増減率％</t>
    <rPh sb="0" eb="3">
      <t>ゾウゲンリツ</t>
    </rPh>
    <phoneticPr fontId="1"/>
  </si>
  <si>
    <t>増減数</t>
    <rPh sb="0" eb="2">
      <t>ゾウゲン</t>
    </rPh>
    <rPh sb="2" eb="3">
      <t>スウ</t>
    </rPh>
    <phoneticPr fontId="1"/>
  </si>
  <si>
    <t>出</t>
    <rPh sb="0" eb="1">
      <t>シュツ</t>
    </rPh>
    <phoneticPr fontId="1"/>
  </si>
  <si>
    <t xml:space="preserve">      （単位：トン）</t>
    <rPh sb="7" eb="9">
      <t>タンイ</t>
    </rPh>
    <phoneticPr fontId="1"/>
  </si>
  <si>
    <t>区分</t>
    <rPh sb="0" eb="2">
      <t>クブン</t>
    </rPh>
    <phoneticPr fontId="1"/>
  </si>
  <si>
    <t>入</t>
    <rPh sb="0" eb="1">
      <t>ニュウ</t>
    </rPh>
    <phoneticPr fontId="1"/>
  </si>
  <si>
    <t>輸</t>
    <rPh sb="0" eb="1">
      <t>ユ</t>
    </rPh>
    <phoneticPr fontId="1"/>
  </si>
  <si>
    <t>区分</t>
    <rPh sb="0" eb="2">
      <t>クブン</t>
    </rPh>
    <phoneticPr fontId="1"/>
  </si>
  <si>
    <t>輸</t>
    <rPh sb="0" eb="1">
      <t>ユ</t>
    </rPh>
    <phoneticPr fontId="1"/>
  </si>
  <si>
    <t>外貿コンテナ輸出貨物主要品種別前年比較</t>
    <rPh sb="0" eb="1">
      <t>ガイ</t>
    </rPh>
    <rPh sb="1" eb="2">
      <t>ボウ</t>
    </rPh>
    <rPh sb="6" eb="8">
      <t>ユシュツ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</si>
  <si>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外貿コンテナ輸入貨物主要品種別前年比較</t>
    <rPh sb="0" eb="1">
      <t>ガイ</t>
    </rPh>
    <rPh sb="1" eb="2">
      <t>ボウ</t>
    </rPh>
    <rPh sb="6" eb="7">
      <t>ユシュツ</t>
    </rPh>
    <rPh sb="7" eb="8">
      <t>ニュウ</t>
    </rPh>
    <rPh sb="8" eb="10">
      <t>カモツ</t>
    </rPh>
    <rPh sb="10" eb="12">
      <t>シュヨウ</t>
    </rPh>
    <rPh sb="12" eb="15">
      <t>ヒンシュベツ</t>
    </rPh>
    <rPh sb="15" eb="17">
      <t>ゼンネン</t>
    </rPh>
    <rPh sb="17" eb="19">
      <t>ヒカク</t>
    </rPh>
    <phoneticPr fontId="1"/>
  </si>
  <si>
    <t>その他の品種　</t>
    <rPh sb="0" eb="3">
      <t>ソノタ</t>
    </rPh>
    <rPh sb="4" eb="6">
      <t>ヒンシュ</t>
    </rPh>
    <phoneticPr fontId="1"/>
  </si>
  <si>
    <t>その他の品種</t>
    <rPh sb="0" eb="3">
      <t>ソノタ</t>
    </rPh>
    <rPh sb="4" eb="6">
      <t>ヒンシュ</t>
    </rPh>
    <phoneticPr fontId="1"/>
  </si>
  <si>
    <t>表示年</t>
    <rPh sb="0" eb="2">
      <t>ヒョウジ</t>
    </rPh>
    <rPh sb="2" eb="3">
      <t>ネン</t>
    </rPh>
    <phoneticPr fontId="1"/>
  </si>
  <si>
    <t>コンテナ輸出　合計</t>
    <rPh sb="4" eb="6">
      <t>ユシュツ</t>
    </rPh>
    <rPh sb="7" eb="9">
      <t>ゴウケイ</t>
    </rPh>
    <phoneticPr fontId="1"/>
  </si>
  <si>
    <t>コンテナ輸入　合計</t>
    <rPh sb="4" eb="6">
      <t>ユニュウ</t>
    </rPh>
    <rPh sb="7" eb="9">
      <t>ゴウケイ</t>
    </rPh>
    <phoneticPr fontId="1"/>
  </si>
  <si>
    <t>令和４年</t>
  </si>
  <si>
    <t>令和４年</t>
    <phoneticPr fontId="1"/>
  </si>
  <si>
    <t>令和３年</t>
  </si>
  <si>
    <t>合計</t>
  </si>
  <si>
    <t>金属くず</t>
  </si>
  <si>
    <t>鋼材</t>
  </si>
  <si>
    <t>自動車部品</t>
  </si>
  <si>
    <t>鉄鋼</t>
  </si>
  <si>
    <t>製材</t>
  </si>
  <si>
    <t>産業機械</t>
  </si>
  <si>
    <t>染料･塗料･合成樹脂
･その他化学工業品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</si>
</sst>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%"/>
    <numFmt numFmtId="177" formatCode="#,##0.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distributed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 applyAlignment="1">
      <alignment horizontal="distributed"/>
    </xf>
    <xf numFmtId="0" fontId="3" fillId="0" borderId="15" xfId="0" applyFont="1" applyBorder="1"/>
    <xf numFmtId="0" fontId="3" fillId="0" borderId="0" xfId="0" applyFont="1" applyAlignment="1">
      <alignment horizontal="distributed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 applyAlignment="1">
      <alignment horizontal="distributed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 applyAlignment="1">
      <alignment horizontal="distributed"/>
    </xf>
    <xf numFmtId="0" fontId="3" fillId="0" borderId="22" xfId="0" applyFont="1" applyBorder="1"/>
    <xf numFmtId="3" fontId="3" fillId="0" borderId="23" xfId="0" applyNumberFormat="1" applyFont="1" applyBorder="1"/>
    <xf numFmtId="3" fontId="3" fillId="0" borderId="24" xfId="0" applyNumberFormat="1" applyFont="1" applyBorder="1"/>
    <xf numFmtId="3" fontId="3" fillId="0" borderId="11" xfId="0" applyNumberFormat="1" applyFont="1" applyBorder="1"/>
    <xf numFmtId="3" fontId="3" fillId="0" borderId="25" xfId="0" applyNumberFormat="1" applyFont="1" applyBorder="1"/>
    <xf numFmtId="3" fontId="3" fillId="0" borderId="26" xfId="0" applyNumberFormat="1" applyFont="1" applyBorder="1"/>
    <xf numFmtId="3" fontId="3" fillId="0" borderId="27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8" xfId="0" applyFont="1" applyBorder="1"/>
    <xf numFmtId="3" fontId="3" fillId="0" borderId="10" xfId="0" applyNumberFormat="1" applyFont="1" applyBorder="1"/>
    <xf numFmtId="3" fontId="3" fillId="0" borderId="28" xfId="0" applyNumberFormat="1" applyFont="1" applyBorder="1"/>
    <xf numFmtId="3" fontId="3" fillId="0" borderId="29" xfId="0" applyNumberFormat="1" applyFont="1" applyBorder="1"/>
    <xf numFmtId="3" fontId="3" fillId="0" borderId="13" xfId="0" applyNumberFormat="1" applyFont="1" applyBorder="1"/>
    <xf numFmtId="3" fontId="3" fillId="0" borderId="30" xfId="0" applyNumberFormat="1" applyFont="1" applyBorder="1"/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176" fontId="3" fillId="0" borderId="0" xfId="0" applyNumberFormat="1" applyFont="1"/>
    <xf numFmtId="177" fontId="3" fillId="0" borderId="0" xfId="0" applyNumberFormat="1" applyFont="1"/>
    <xf numFmtId="177" fontId="3" fillId="0" borderId="23" xfId="0" applyNumberFormat="1" applyFont="1" applyBorder="1"/>
    <xf numFmtId="177" fontId="3" fillId="0" borderId="28" xfId="0" applyNumberFormat="1" applyFont="1" applyBorder="1"/>
    <xf numFmtId="177" fontId="3" fillId="0" borderId="24" xfId="0" applyNumberFormat="1" applyFont="1" applyBorder="1"/>
    <xf numFmtId="177" fontId="3" fillId="0" borderId="25" xfId="0" applyNumberFormat="1" applyFont="1" applyBorder="1"/>
    <xf numFmtId="0" fontId="0" fillId="0" borderId="23" xfId="0" applyBorder="1"/>
    <xf numFmtId="0" fontId="3" fillId="2" borderId="23" xfId="0" applyFont="1" applyFill="1" applyBorder="1"/>
    <xf numFmtId="0" fontId="0" fillId="0" borderId="0" xfId="0" applyAlignment="1">
      <alignment horizontal="center"/>
    </xf>
    <xf numFmtId="3" fontId="0" fillId="0" borderId="23" xfId="0" applyNumberFormat="1" applyBorder="1"/>
    <xf numFmtId="0" fontId="3" fillId="2" borderId="23" xfId="0" applyFont="1" applyFill="1" applyBorder="1" applyAlignment="1">
      <alignment horizontal="center"/>
    </xf>
    <xf numFmtId="0" fontId="3" fillId="0" borderId="18" xfId="0" applyFont="1" applyBorder="1" applyAlignment="1">
      <alignment horizontal="distributed" wrapText="1"/>
    </xf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コンテナ輸出貨物構成比</a:t>
            </a:r>
          </a:p>
        </c:rich>
      </c:tx>
      <c:layout>
        <c:manualLayout>
          <c:xMode val="edge"/>
          <c:yMode val="edge"/>
          <c:x val="0.23876404494382025"/>
          <c:y val="1.5060240963855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16853932584269"/>
          <c:y val="9.0361445783132557E-2"/>
          <c:w val="0.7640449438202247"/>
          <c:h val="0.81927710843373491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CC-4ECF-AEA2-086244810D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CC-4ECF-AEA2-086244810D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CC-4ECF-AEA2-086244810DD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CC-4ECF-AEA2-086244810DD6}"/>
              </c:ext>
            </c:extLst>
          </c:dPt>
          <c:dLbls>
            <c:dLbl>
              <c:idx val="0"/>
              <c:layout>
                <c:manualLayout>
                  <c:x val="5.6058644699132812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72-42D8-92A9-A3A8E8B0FE25}"/>
                </c:ext>
              </c:extLst>
            </c:dLbl>
            <c:dLbl>
              <c:idx val="3"/>
              <c:layout>
                <c:manualLayout>
                  <c:x val="-3.3635186819479704E-2"/>
                  <c:y val="-3.7473366293195268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C-4ECF-AEA2-086244810DD6}"/>
                </c:ext>
              </c:extLst>
            </c:dLbl>
            <c:dLbl>
              <c:idx val="4"/>
              <c:layout>
                <c:manualLayout>
                  <c:x val="-3.7453183520599252E-2"/>
                  <c:y val="-2.6104101445150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55819988793534"/>
                      <c:h val="0.131726907630522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2CC-4ECF-AEA2-086244810DD6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Sheet1!$C$9:$C$13</c:f>
              <c:strCache>
                <c:ptCount val="5"/>
                <c:pt idx="0">
                  <c:v>染料･塗料･合成樹脂
･その他化学工業品</c:v>
                </c:pt>
                <c:pt idx="1">
                  <c:v>金属くず</c:v>
                </c:pt>
                <c:pt idx="2">
                  <c:v>鋼材</c:v>
                </c:pt>
                <c:pt idx="3">
                  <c:v>自動車部品</c:v>
                </c:pt>
                <c:pt idx="4">
                  <c:v>その他の品種　</c:v>
                </c:pt>
              </c:strCache>
            </c:strRef>
          </c:cat>
          <c:val>
            <c:numRef>
              <c:f>Sheet1!$F$9:$F$13</c:f>
              <c:numCache>
                <c:formatCode>#,##0.0</c:formatCode>
                <c:ptCount val="5"/>
                <c:pt idx="0">
                  <c:v>43.1</c:v>
                </c:pt>
                <c:pt idx="1">
                  <c:v>17.8</c:v>
                </c:pt>
                <c:pt idx="2">
                  <c:v>16.100000000000001</c:v>
                </c:pt>
                <c:pt idx="3">
                  <c:v>9.6999999999999993</c:v>
                </c:pt>
                <c:pt idx="4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C-4ECF-AEA2-086244810DD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コンテナ輸入貨物構成比</a:t>
            </a:r>
          </a:p>
        </c:rich>
      </c:tx>
      <c:layout>
        <c:manualLayout>
          <c:xMode val="edge"/>
          <c:yMode val="edge"/>
          <c:x val="0.24924998020475617"/>
          <c:y val="1.4749305025422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12649600722603"/>
          <c:y val="8.5545969147449885E-2"/>
          <c:w val="0.82582824766636065"/>
          <c:h val="0.8112117763982313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546-49EE-87F0-B0948CDAB31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546-49EE-87F0-B0948CDAB31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546-49EE-87F0-B0948CDAB31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546-49EE-87F0-B0948CDAB31B}"/>
              </c:ext>
            </c:extLst>
          </c:dPt>
          <c:dLbls>
            <c:dLbl>
              <c:idx val="4"/>
              <c:layout>
                <c:manualLayout>
                  <c:x val="-6.5900270673806161E-2"/>
                  <c:y val="3.79534678147935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74166578956047"/>
                      <c:h val="0.14210362116289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546-49EE-87F0-B0948CDAB31B}"/>
                </c:ext>
              </c:extLst>
            </c:dLbl>
            <c:numFmt formatCode="0%" sourceLinked="0"/>
            <c:spPr>
              <a:gradFill rotWithShape="0">
                <a:gsLst>
                  <a:gs pos="0">
                    <a:srgbClr val="FFFFFF"/>
                  </a:gs>
                  <a:gs pos="100000">
                    <a:srgbClr val="FFFF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Sheet1!$C$47:$C$51</c:f>
              <c:strCache>
                <c:ptCount val="5"/>
                <c:pt idx="0">
                  <c:v>鉄鋼</c:v>
                </c:pt>
                <c:pt idx="1">
                  <c:v>染料･塗料･合成樹脂
･その他化学工業品</c:v>
                </c:pt>
                <c:pt idx="2">
                  <c:v>製材</c:v>
                </c:pt>
                <c:pt idx="3">
                  <c:v>産業機械</c:v>
                </c:pt>
                <c:pt idx="4">
                  <c:v>その他の品種</c:v>
                </c:pt>
              </c:strCache>
            </c:strRef>
          </c:cat>
          <c:val>
            <c:numRef>
              <c:f>Sheet1!$F$47:$F$51</c:f>
              <c:numCache>
                <c:formatCode>#,##0.0</c:formatCode>
                <c:ptCount val="5"/>
                <c:pt idx="0">
                  <c:v>17.600000000000001</c:v>
                </c:pt>
                <c:pt idx="1">
                  <c:v>13.6</c:v>
                </c:pt>
                <c:pt idx="2">
                  <c:v>13.2</c:v>
                </c:pt>
                <c:pt idx="3">
                  <c:v>8.8000000000000007</c:v>
                </c:pt>
                <c:pt idx="4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46-49EE-87F0-B0948CDAB3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95250</xdr:rowOff>
    </xdr:from>
    <xdr:to>
      <xdr:col>5</xdr:col>
      <xdr:colOff>57150</xdr:colOff>
      <xdr:row>32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13</xdr:row>
      <xdr:rowOff>57150</xdr:rowOff>
    </xdr:from>
    <xdr:to>
      <xdr:col>8</xdr:col>
      <xdr:colOff>790575</xdr:colOff>
      <xdr:row>32</xdr:row>
      <xdr:rowOff>28575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733425</xdr:colOff>
      <xdr:row>21</xdr:row>
      <xdr:rowOff>74401</xdr:rowOff>
    </xdr:from>
    <xdr:ext cx="838800" cy="175048"/>
    <xdr:sp macro="" textlink="Sheet2!$B$1">
      <xdr:nvSpPr>
        <xdr:cNvPr id="4" name="正方形/長方形 3">
          <a:extLst>
            <a:ext uri="{FF2B5EF4-FFF2-40B4-BE49-F238E27FC236}">
              <a16:creationId xmlns:a16="http://schemas.microsoft.com/office/drawing/2014/main" id="{CD550C92-331E-41F4-944E-00E856AFFEBC}"/>
            </a:ext>
          </a:extLst>
        </xdr:cNvPr>
        <xdr:cNvSpPr/>
      </xdr:nvSpPr>
      <xdr:spPr bwMode="auto">
        <a:xfrm>
          <a:off x="1200150" y="3960601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5BCA68A7-DD07-4316-9A52-8E1ED18A3953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/>
        </a:p>
      </xdr:txBody>
    </xdr:sp>
    <xdr:clientData/>
  </xdr:oneCellAnchor>
  <xdr:twoCellAnchor>
    <xdr:from>
      <xdr:col>2</xdr:col>
      <xdr:colOff>533400</xdr:colOff>
      <xdr:row>22</xdr:row>
      <xdr:rowOff>142875</xdr:rowOff>
    </xdr:from>
    <xdr:to>
      <xdr:col>2</xdr:col>
      <xdr:colOff>1828800</xdr:colOff>
      <xdr:row>24</xdr:row>
      <xdr:rowOff>37575</xdr:rowOff>
    </xdr:to>
    <xdr:sp macro="" textlink="Sheet2!$C$3">
      <xdr:nvSpPr>
        <xdr:cNvPr id="5" name="正方形/長方形 4">
          <a:extLst>
            <a:ext uri="{FF2B5EF4-FFF2-40B4-BE49-F238E27FC236}">
              <a16:creationId xmlns:a16="http://schemas.microsoft.com/office/drawing/2014/main" id="{5B8DEFCA-0835-4C11-AA93-E654FC3492F6}"/>
            </a:ext>
          </a:extLst>
        </xdr:cNvPr>
        <xdr:cNvSpPr/>
      </xdr:nvSpPr>
      <xdr:spPr bwMode="auto">
        <a:xfrm>
          <a:off x="1000125" y="4200525"/>
          <a:ext cx="1295400" cy="237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BB5A84C8-B07C-4A98-B750-FD1D602A7FF7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182,906トン</a:t>
          </a:fld>
          <a:endParaRPr kumimoji="1" lang="ja-JP" altLang="en-US" sz="1050" b="1"/>
        </a:p>
      </xdr:txBody>
    </xdr:sp>
    <xdr:clientData/>
  </xdr:twoCellAnchor>
  <xdr:twoCellAnchor>
    <xdr:from>
      <xdr:col>6</xdr:col>
      <xdr:colOff>295275</xdr:colOff>
      <xdr:row>22</xdr:row>
      <xdr:rowOff>38100</xdr:rowOff>
    </xdr:from>
    <xdr:to>
      <xdr:col>7</xdr:col>
      <xdr:colOff>781050</xdr:colOff>
      <xdr:row>23</xdr:row>
      <xdr:rowOff>104250</xdr:rowOff>
    </xdr:to>
    <xdr:sp macro="" textlink="Sheet2!$C$4">
      <xdr:nvSpPr>
        <xdr:cNvPr id="6" name="正方形/長方形 5">
          <a:extLst>
            <a:ext uri="{FF2B5EF4-FFF2-40B4-BE49-F238E27FC236}">
              <a16:creationId xmlns:a16="http://schemas.microsoft.com/office/drawing/2014/main" id="{3F81269C-3221-4CA1-A152-99DBA6113EBF}"/>
            </a:ext>
          </a:extLst>
        </xdr:cNvPr>
        <xdr:cNvSpPr/>
      </xdr:nvSpPr>
      <xdr:spPr bwMode="auto">
        <a:xfrm>
          <a:off x="4438650" y="4095750"/>
          <a:ext cx="1295400" cy="23760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fld id="{CBA22656-F2B8-42B8-9437-CFD5B27810CE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184,324トン</a:t>
          </a:fld>
          <a:endParaRPr kumimoji="1" lang="ja-JP" altLang="en-US" sz="1050" b="1"/>
        </a:p>
      </xdr:txBody>
    </xdr:sp>
    <xdr:clientData/>
  </xdr:twoCellAnchor>
  <xdr:oneCellAnchor>
    <xdr:from>
      <xdr:col>6</xdr:col>
      <xdr:colOff>542925</xdr:colOff>
      <xdr:row>20</xdr:row>
      <xdr:rowOff>160126</xdr:rowOff>
    </xdr:from>
    <xdr:ext cx="838800" cy="175048"/>
    <xdr:sp macro="" textlink="Sheet2!$B$1">
      <xdr:nvSpPr>
        <xdr:cNvPr id="7" name="正方形/長方形 6">
          <a:extLst>
            <a:ext uri="{FF2B5EF4-FFF2-40B4-BE49-F238E27FC236}">
              <a16:creationId xmlns:a16="http://schemas.microsoft.com/office/drawing/2014/main" id="{CEF5D151-2927-452C-B121-8D897D13FD94}"/>
            </a:ext>
          </a:extLst>
        </xdr:cNvPr>
        <xdr:cNvSpPr/>
      </xdr:nvSpPr>
      <xdr:spPr bwMode="auto">
        <a:xfrm>
          <a:off x="4686300" y="3874876"/>
          <a:ext cx="838800" cy="1750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>
          <a:spAutoFit/>
        </a:bodyPr>
        <a:lstStyle/>
        <a:p>
          <a:pPr algn="ctr"/>
          <a:fld id="{2A0C4C36-2160-4964-AC26-11BBB5606480}" type="TxLink">
            <a:rPr kumimoji="1" lang="ja-JP" altLang="en-US" sz="1050" b="1" i="0" u="none" strike="noStrike">
              <a:solidFill>
                <a:srgbClr val="000000"/>
              </a:solidFill>
              <a:latin typeface="ＭＳ 明朝"/>
              <a:ea typeface="ＭＳ 明朝"/>
            </a:rPr>
            <a:pPr algn="ctr"/>
            <a:t>令和４年</a:t>
          </a:fld>
          <a:endParaRPr kumimoji="1" lang="ja-JP" altLang="en-US" sz="105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51"/>
  <sheetViews>
    <sheetView tabSelected="1" topLeftCell="A6" zoomScale="130" zoomScaleNormal="130" workbookViewId="0">
      <selection activeCell="K12" sqref="K12"/>
    </sheetView>
  </sheetViews>
  <sheetFormatPr defaultColWidth="9" defaultRowHeight="13.5" x14ac:dyDescent="0.15"/>
  <cols>
    <col min="1" max="1" width="4.5" style="1" customWidth="1"/>
    <col min="2" max="2" width="1.625" style="1" customWidth="1"/>
    <col min="3" max="3" width="25.375" style="1" customWidth="1"/>
    <col min="4" max="4" width="1.625" style="1" customWidth="1"/>
    <col min="5" max="9" width="10.625" style="1" customWidth="1"/>
    <col min="10" max="10" width="9" style="1"/>
    <col min="11" max="11" width="10.125" style="1" bestFit="1" customWidth="1"/>
    <col min="12" max="16384" width="9" style="1"/>
  </cols>
  <sheetData>
    <row r="5" spans="1:9" ht="14.25" x14ac:dyDescent="0.15">
      <c r="C5" s="54" t="s">
        <v>10</v>
      </c>
      <c r="D5" s="54"/>
      <c r="E5" s="54"/>
      <c r="F5" s="54"/>
      <c r="G5" s="54"/>
    </row>
    <row r="6" spans="1:9" ht="14.25" thickBot="1" x14ac:dyDescent="0.2">
      <c r="H6" s="32" t="s">
        <v>4</v>
      </c>
      <c r="I6" s="31"/>
    </row>
    <row r="7" spans="1:9" ht="16.5" customHeight="1" x14ac:dyDescent="0.15">
      <c r="A7" s="2"/>
      <c r="B7" s="3"/>
      <c r="C7" s="33" t="s">
        <v>8</v>
      </c>
      <c r="D7" s="4"/>
      <c r="E7" s="5" t="s">
        <v>17</v>
      </c>
      <c r="F7" s="6" t="s">
        <v>0</v>
      </c>
      <c r="G7" s="6" t="s">
        <v>19</v>
      </c>
      <c r="H7" s="6" t="s">
        <v>1</v>
      </c>
      <c r="I7" s="7" t="s">
        <v>2</v>
      </c>
    </row>
    <row r="8" spans="1:9" ht="16.5" customHeight="1" x14ac:dyDescent="0.15">
      <c r="A8" s="8"/>
      <c r="B8" s="9"/>
      <c r="C8" s="10" t="s">
        <v>20</v>
      </c>
      <c r="D8" s="11"/>
      <c r="E8" s="35">
        <v>182906</v>
      </c>
      <c r="F8" s="45">
        <v>100</v>
      </c>
      <c r="G8" s="36">
        <v>197243</v>
      </c>
      <c r="H8" s="45">
        <f t="shared" ref="H8:H13" si="0">(E8-G8)/G8*100</f>
        <v>-7.2686990159346596</v>
      </c>
      <c r="I8" s="37">
        <f t="shared" ref="I8:I13" si="1">E8-G8</f>
        <v>-14337</v>
      </c>
    </row>
    <row r="9" spans="1:9" ht="27" x14ac:dyDescent="0.15">
      <c r="A9" s="40" t="s">
        <v>7</v>
      </c>
      <c r="B9" s="19"/>
      <c r="C9" s="53" t="s">
        <v>27</v>
      </c>
      <c r="D9" s="34"/>
      <c r="E9" s="25">
        <v>78784</v>
      </c>
      <c r="F9" s="44">
        <f>ROUND(E9/E8*100,1)</f>
        <v>43.1</v>
      </c>
      <c r="G9" s="25">
        <v>87037</v>
      </c>
      <c r="H9" s="45">
        <f t="shared" si="0"/>
        <v>-9.4821742477337221</v>
      </c>
      <c r="I9" s="37">
        <f t="shared" si="1"/>
        <v>-8253</v>
      </c>
    </row>
    <row r="10" spans="1:9" ht="16.5" customHeight="1" x14ac:dyDescent="0.15">
      <c r="A10" s="8"/>
      <c r="B10" s="13"/>
      <c r="C10" s="15" t="s">
        <v>21</v>
      </c>
      <c r="D10" s="14"/>
      <c r="E10" s="38">
        <v>32494</v>
      </c>
      <c r="F10" s="44">
        <f>ROUND(E10/E8*100,1)</f>
        <v>17.8</v>
      </c>
      <c r="G10" s="39">
        <v>40368</v>
      </c>
      <c r="H10" s="45">
        <f t="shared" si="0"/>
        <v>-19.505548949663098</v>
      </c>
      <c r="I10" s="37">
        <f t="shared" si="1"/>
        <v>-7874</v>
      </c>
    </row>
    <row r="11" spans="1:9" ht="16.5" customHeight="1" x14ac:dyDescent="0.15">
      <c r="A11" s="8" t="s">
        <v>3</v>
      </c>
      <c r="B11" s="16"/>
      <c r="C11" s="17" t="s">
        <v>22</v>
      </c>
      <c r="D11" s="18"/>
      <c r="E11" s="27">
        <v>29466</v>
      </c>
      <c r="F11" s="44">
        <f>ROUND(E11/E8*100,1)</f>
        <v>16.100000000000001</v>
      </c>
      <c r="G11" s="25">
        <v>31368</v>
      </c>
      <c r="H11" s="45">
        <f t="shared" si="0"/>
        <v>-6.0635042081101753</v>
      </c>
      <c r="I11" s="37">
        <f t="shared" si="1"/>
        <v>-1902</v>
      </c>
    </row>
    <row r="12" spans="1:9" ht="16.5" customHeight="1" x14ac:dyDescent="0.15">
      <c r="A12" s="8"/>
      <c r="B12" s="19"/>
      <c r="C12" s="20" t="s">
        <v>23</v>
      </c>
      <c r="D12" s="12"/>
      <c r="E12" s="27">
        <v>17699</v>
      </c>
      <c r="F12" s="44">
        <f>ROUND(E12/E8*100,1)</f>
        <v>9.6999999999999993</v>
      </c>
      <c r="G12" s="25">
        <v>6894</v>
      </c>
      <c r="H12" s="45">
        <f t="shared" si="0"/>
        <v>156.73049028140412</v>
      </c>
      <c r="I12" s="37">
        <f t="shared" si="1"/>
        <v>10805</v>
      </c>
    </row>
    <row r="13" spans="1:9" ht="16.5" customHeight="1" thickBot="1" x14ac:dyDescent="0.2">
      <c r="A13" s="21"/>
      <c r="B13" s="22"/>
      <c r="C13" s="23" t="s">
        <v>12</v>
      </c>
      <c r="D13" s="24"/>
      <c r="E13" s="28">
        <f>E8-(E9+E10+E11+E12)</f>
        <v>24463</v>
      </c>
      <c r="F13" s="46">
        <f>ROUND(E13/E8*100,1)</f>
        <v>13.4</v>
      </c>
      <c r="G13" s="26">
        <f>G8-(G9+G10+G11+G12)</f>
        <v>31576</v>
      </c>
      <c r="H13" s="46">
        <f t="shared" si="0"/>
        <v>-22.526602482898404</v>
      </c>
      <c r="I13" s="30">
        <f t="shared" si="1"/>
        <v>-7113</v>
      </c>
    </row>
    <row r="36" spans="1:11" x14ac:dyDescent="0.15">
      <c r="G36" s="42"/>
      <c r="K36" s="43"/>
    </row>
    <row r="43" spans="1:11" ht="14.25" x14ac:dyDescent="0.15">
      <c r="C43" s="54" t="s">
        <v>11</v>
      </c>
      <c r="D43" s="54"/>
      <c r="E43" s="54"/>
      <c r="F43" s="54"/>
      <c r="G43" s="54"/>
    </row>
    <row r="44" spans="1:11" ht="14.25" thickBot="1" x14ac:dyDescent="0.2">
      <c r="H44" s="32" t="s">
        <v>4</v>
      </c>
      <c r="I44" s="31"/>
    </row>
    <row r="45" spans="1:11" ht="16.5" customHeight="1" x14ac:dyDescent="0.15">
      <c r="A45" s="2"/>
      <c r="B45" s="3"/>
      <c r="C45" s="33" t="s">
        <v>5</v>
      </c>
      <c r="D45" s="4"/>
      <c r="E45" s="5" t="s">
        <v>17</v>
      </c>
      <c r="F45" s="6" t="s">
        <v>0</v>
      </c>
      <c r="G45" s="6" t="s">
        <v>19</v>
      </c>
      <c r="H45" s="6" t="s">
        <v>1</v>
      </c>
      <c r="I45" s="7" t="s">
        <v>2</v>
      </c>
    </row>
    <row r="46" spans="1:11" ht="16.5" customHeight="1" x14ac:dyDescent="0.15">
      <c r="A46" s="8"/>
      <c r="B46" s="9"/>
      <c r="C46" s="10" t="s">
        <v>20</v>
      </c>
      <c r="D46" s="11"/>
      <c r="E46" s="27">
        <v>184324</v>
      </c>
      <c r="F46" s="44">
        <v>100</v>
      </c>
      <c r="G46" s="25">
        <v>202431</v>
      </c>
      <c r="H46" s="44">
        <f t="shared" ref="H46:H51" si="2">(E46-G46)/G46*100</f>
        <v>-8.9447762447451229</v>
      </c>
      <c r="I46" s="29">
        <f t="shared" ref="I46:I51" si="3">E46-G46</f>
        <v>-18107</v>
      </c>
    </row>
    <row r="47" spans="1:11" ht="16.5" customHeight="1" x14ac:dyDescent="0.15">
      <c r="A47" s="8" t="s">
        <v>9</v>
      </c>
      <c r="B47" s="19"/>
      <c r="C47" s="20" t="s">
        <v>24</v>
      </c>
      <c r="D47" s="12"/>
      <c r="E47" s="35">
        <v>32454</v>
      </c>
      <c r="F47" s="45">
        <f>ROUND(E47/E46*100,1)</f>
        <v>17.600000000000001</v>
      </c>
      <c r="G47" s="36">
        <v>14830</v>
      </c>
      <c r="H47" s="44">
        <f t="shared" si="2"/>
        <v>118.84018880647335</v>
      </c>
      <c r="I47" s="29">
        <f t="shared" si="3"/>
        <v>17624</v>
      </c>
    </row>
    <row r="48" spans="1:11" ht="27" x14ac:dyDescent="0.15">
      <c r="A48" s="41"/>
      <c r="B48" s="19"/>
      <c r="C48" s="53" t="s">
        <v>27</v>
      </c>
      <c r="D48" s="34"/>
      <c r="E48" s="25">
        <v>25150</v>
      </c>
      <c r="F48" s="45">
        <f>ROUND(E48/E46*100,1)</f>
        <v>13.6</v>
      </c>
      <c r="G48" s="25">
        <v>37275</v>
      </c>
      <c r="H48" s="44">
        <f t="shared" si="2"/>
        <v>-32.52850435949027</v>
      </c>
      <c r="I48" s="29">
        <f t="shared" si="3"/>
        <v>-12125</v>
      </c>
    </row>
    <row r="49" spans="1:9" ht="16.5" customHeight="1" x14ac:dyDescent="0.15">
      <c r="A49" s="8" t="s">
        <v>6</v>
      </c>
      <c r="B49" s="13"/>
      <c r="C49" s="15" t="s">
        <v>25</v>
      </c>
      <c r="D49" s="14"/>
      <c r="E49" s="38">
        <v>24241</v>
      </c>
      <c r="F49" s="45">
        <f>ROUND(E49/E46*100,1)</f>
        <v>13.2</v>
      </c>
      <c r="G49" s="39">
        <v>16400</v>
      </c>
      <c r="H49" s="44">
        <f t="shared" si="2"/>
        <v>47.810975609756099</v>
      </c>
      <c r="I49" s="29">
        <f t="shared" si="3"/>
        <v>7841</v>
      </c>
    </row>
    <row r="50" spans="1:9" ht="16.5" customHeight="1" x14ac:dyDescent="0.15">
      <c r="A50" s="8"/>
      <c r="B50" s="19"/>
      <c r="C50" s="20" t="s">
        <v>26</v>
      </c>
      <c r="D50" s="12"/>
      <c r="E50" s="27">
        <v>16284</v>
      </c>
      <c r="F50" s="45">
        <f>ROUND(E50/E46*100,1)</f>
        <v>8.8000000000000007</v>
      </c>
      <c r="G50" s="25">
        <v>19156</v>
      </c>
      <c r="H50" s="44">
        <f t="shared" si="2"/>
        <v>-14.992691584882021</v>
      </c>
      <c r="I50" s="29">
        <f t="shared" si="3"/>
        <v>-2872</v>
      </c>
    </row>
    <row r="51" spans="1:9" ht="16.5" customHeight="1" thickBot="1" x14ac:dyDescent="0.2">
      <c r="A51" s="21"/>
      <c r="B51" s="22"/>
      <c r="C51" s="23" t="s">
        <v>13</v>
      </c>
      <c r="D51" s="24"/>
      <c r="E51" s="28">
        <f>E46-(E47+E48+E49+E50)</f>
        <v>86195</v>
      </c>
      <c r="F51" s="47">
        <f>ROUND(E51/E46*100,1)</f>
        <v>46.8</v>
      </c>
      <c r="G51" s="26">
        <f>G46-(G47+G48+G49+G50)</f>
        <v>114770</v>
      </c>
      <c r="H51" s="46">
        <f t="shared" si="2"/>
        <v>-24.897621329615756</v>
      </c>
      <c r="I51" s="30">
        <f t="shared" si="3"/>
        <v>-28575</v>
      </c>
    </row>
  </sheetData>
  <mergeCells count="2">
    <mergeCell ref="C5:G5"/>
    <mergeCell ref="C43:G4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workbookViewId="0">
      <selection activeCell="D7" sqref="D7"/>
    </sheetView>
  </sheetViews>
  <sheetFormatPr defaultRowHeight="13.5" x14ac:dyDescent="0.15"/>
  <cols>
    <col min="1" max="1" width="17.5" bestFit="1" customWidth="1"/>
    <col min="2" max="2" width="10.25" bestFit="1" customWidth="1"/>
  </cols>
  <sheetData>
    <row r="1" spans="1:3" x14ac:dyDescent="0.15">
      <c r="A1" s="48" t="s">
        <v>14</v>
      </c>
      <c r="B1" s="49" t="s">
        <v>18</v>
      </c>
      <c r="C1" s="50"/>
    </row>
    <row r="2" spans="1:3" x14ac:dyDescent="0.15">
      <c r="C2" s="50"/>
    </row>
    <row r="3" spans="1:3" x14ac:dyDescent="0.15">
      <c r="A3" s="48" t="s">
        <v>15</v>
      </c>
      <c r="B3" s="51">
        <f>Sheet1!E8</f>
        <v>182906</v>
      </c>
      <c r="C3" s="52" t="str">
        <f>TEXT(B3,"###,###") &amp; "トン"</f>
        <v>182,906トン</v>
      </c>
    </row>
    <row r="4" spans="1:3" x14ac:dyDescent="0.15">
      <c r="A4" s="48" t="s">
        <v>16</v>
      </c>
      <c r="B4" s="51">
        <f>Sheet1!E46</f>
        <v>184324</v>
      </c>
      <c r="C4" s="52" t="str">
        <f>TEXT(B4,"###,###") &amp; "トン"</f>
        <v>184,324トン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2023-08-23T07:04:00Z</cp:lastPrinted>
  <dcterms:created xsi:type="dcterms:W3CDTF">2000-08-31T00:04:09Z</dcterms:created>
  <dcterms:modified xsi:type="dcterms:W3CDTF">2023-08-23T07:04:20Z</dcterms:modified>
</cp:coreProperties>
</file>